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Y50\"/>
    </mc:Choice>
  </mc:AlternateContent>
  <xr:revisionPtr revIDLastSave="0" documentId="13_ncr:1_{AF65D203-C57B-471F-892B-295A7D6DB9A6}" xr6:coauthVersionLast="47" xr6:coauthVersionMax="47" xr10:uidLastSave="{00000000-0000-0000-0000-000000000000}"/>
  <bookViews>
    <workbookView xWindow="4890" yWindow="570" windowWidth="15375" windowHeight="8325" firstSheet="3" activeTab="7" xr2:uid="{37920D62-EAD2-4D42-9E8D-4DDB71CD1390}"/>
  </bookViews>
  <sheets>
    <sheet name="Truth Tables" sheetId="1" r:id="rId1"/>
    <sheet name="Fraction" sheetId="2" r:id="rId2"/>
    <sheet name="Fibonacci" sheetId="3" r:id="rId3"/>
    <sheet name="Abbreviation" sheetId="4" r:id="rId4"/>
    <sheet name="Collection Properties" sheetId="28" r:id="rId5"/>
    <sheet name="Slicing" sheetId="5" r:id="rId6"/>
    <sheet name="List" sheetId="8" r:id="rId7"/>
    <sheet name="tuple" sheetId="9" r:id="rId8"/>
    <sheet name="Jagged Array" sheetId="10" r:id="rId9"/>
    <sheet name="Matrix" sheetId="11" r:id="rId10"/>
    <sheet name="Stack" sheetId="12" r:id="rId11"/>
    <sheet name="Set" sheetId="13" r:id="rId12"/>
    <sheet name="Dictionary" sheetId="14" r:id="rId13"/>
    <sheet name="Map" sheetId="15" r:id="rId14"/>
    <sheet name="Reduce-Max" sheetId="16" r:id="rId15"/>
    <sheet name="Reduce-Sum" sheetId="17" r:id="rId16"/>
    <sheet name="Factorial" sheetId="18" r:id="rId17"/>
    <sheet name="Equality" sheetId="19" r:id="rId18"/>
    <sheet name="Bitwise" sheetId="20" r:id="rId19"/>
    <sheet name="Circle" sheetId="21" r:id="rId20"/>
    <sheet name="Matrix(ADT)" sheetId="22" r:id="rId21"/>
    <sheet name="Challenge" sheetId="23" r:id="rId22"/>
    <sheet name="Equality (2)" sheetId="24" r:id="rId23"/>
    <sheet name="Fraction (2)" sheetId="25" r:id="rId24"/>
    <sheet name="Recursion" sheetId="26" r:id="rId25"/>
    <sheet name="Magic 3x3" sheetId="6" r:id="rId26"/>
    <sheet name="8 Queens" sheetId="7" r:id="rId27"/>
    <sheet name="Loan" sheetId="27" r:id="rId28"/>
  </sheets>
  <definedNames>
    <definedName name="AnnualRate" localSheetId="27">Loan!$D$3</definedName>
    <definedName name="DurationInYears" localSheetId="27">Loan!$D$4</definedName>
    <definedName name="LoanAmount" localSheetId="27">Loan!$D$2</definedName>
    <definedName name="MonthlyInstallment" localSheetId="27">Loan!$D$5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27" l="1"/>
  <c r="D8" i="27" s="1"/>
  <c r="D7" i="27" l="1"/>
  <c r="D17" i="26"/>
  <c r="D16" i="26"/>
  <c r="D15" i="26"/>
  <c r="D14" i="26"/>
  <c r="D13" i="26"/>
  <c r="D12" i="26"/>
  <c r="D11" i="26"/>
  <c r="D10" i="26"/>
  <c r="D9" i="26"/>
  <c r="D8" i="26"/>
  <c r="D7" i="26"/>
  <c r="D6" i="26"/>
  <c r="D5" i="26"/>
  <c r="M3" i="24"/>
  <c r="M2" i="24"/>
  <c r="D20" i="18"/>
  <c r="D18" i="18"/>
  <c r="H17" i="18"/>
  <c r="H16" i="18"/>
  <c r="H15" i="18"/>
  <c r="H14" i="18"/>
  <c r="H13" i="18"/>
  <c r="H12" i="18"/>
  <c r="H11" i="18"/>
  <c r="H10" i="18"/>
  <c r="H9" i="18"/>
  <c r="H8" i="18"/>
  <c r="H7" i="18"/>
  <c r="E7" i="18"/>
  <c r="D7" i="18"/>
  <c r="H6" i="18"/>
  <c r="E6" i="18"/>
  <c r="D6" i="18"/>
  <c r="H5" i="18"/>
  <c r="E5" i="18"/>
  <c r="H4" i="18"/>
  <c r="E4" i="18"/>
  <c r="O12" i="7"/>
  <c r="P12" i="7" s="1"/>
  <c r="O19" i="6"/>
  <c r="O20" i="6" s="1"/>
  <c r="O11" i="6"/>
  <c r="O10" i="6"/>
  <c r="N9" i="6"/>
  <c r="N10" i="6" s="1"/>
  <c r="F7" i="6"/>
  <c r="E7" i="6"/>
  <c r="D7" i="6"/>
  <c r="C7" i="6"/>
  <c r="B7" i="6"/>
  <c r="F6" i="6"/>
  <c r="F5" i="6"/>
  <c r="F4" i="6"/>
  <c r="L5" i="1"/>
  <c r="K5" i="1"/>
  <c r="L4" i="1"/>
  <c r="K4" i="1"/>
  <c r="H5" i="1"/>
  <c r="G5" i="1"/>
  <c r="H4" i="1"/>
  <c r="G4" i="1"/>
  <c r="D5" i="1"/>
  <c r="D4" i="1"/>
  <c r="C5" i="1"/>
  <c r="C4" i="1"/>
</calcChain>
</file>

<file path=xl/sharedStrings.xml><?xml version="1.0" encoding="utf-8"?>
<sst xmlns="http://schemas.openxmlformats.org/spreadsheetml/2006/main" count="171" uniqueCount="126">
  <si>
    <t xml:space="preserve">          C1
C2</t>
  </si>
  <si>
    <t>AND</t>
  </si>
  <si>
    <t>OR</t>
  </si>
  <si>
    <t>XOR</t>
  </si>
  <si>
    <t>60/x</t>
  </si>
  <si>
    <t>60/12</t>
  </si>
  <si>
    <t>=</t>
  </si>
  <si>
    <t>96/x</t>
  </si>
  <si>
    <t>96/12</t>
  </si>
  <si>
    <t>Where x:</t>
  </si>
  <si>
    <r>
      <t>1,2,3,4,6,</t>
    </r>
    <r>
      <rPr>
        <b/>
        <sz val="11"/>
        <color rgb="FFC00000"/>
        <rFont val="Calibri"/>
        <family val="2"/>
        <scheme val="minor"/>
      </rPr>
      <t>12</t>
    </r>
  </si>
  <si>
    <t>X</t>
  </si>
  <si>
    <t>Y</t>
  </si>
  <si>
    <t>48/24</t>
  </si>
  <si>
    <t>What is the GCD(48,120)?</t>
  </si>
  <si>
    <t>120/24</t>
  </si>
  <si>
    <t>What is the simplified version of fraction?</t>
  </si>
  <si>
    <t>oldX</t>
  </si>
  <si>
    <t>7/1</t>
  </si>
  <si>
    <t>11/1</t>
  </si>
  <si>
    <t>x</t>
  </si>
  <si>
    <t>y</t>
  </si>
  <si>
    <t>x + y</t>
  </si>
  <si>
    <t>x'</t>
  </si>
  <si>
    <t>y'</t>
  </si>
  <si>
    <t>White Spaces: Space, Tab, or New Line</t>
  </si>
  <si>
    <r>
      <rPr>
        <b/>
        <sz val="11"/>
        <color theme="1"/>
        <rFont val="Calibri"/>
        <family val="2"/>
        <scheme val="minor"/>
      </rPr>
      <t>Level-1:</t>
    </r>
    <r>
      <rPr>
        <sz val="11"/>
        <color theme="1"/>
        <rFont val="Calibri"/>
        <family val="2"/>
        <scheme val="minor"/>
      </rPr>
      <t xml:space="preserve"> Find out any one possible answer</t>
    </r>
  </si>
  <si>
    <r>
      <rPr>
        <b/>
        <sz val="11"/>
        <color theme="1"/>
        <rFont val="Calibri"/>
        <family val="2"/>
        <scheme val="minor"/>
      </rPr>
      <t>Level-2:</t>
    </r>
    <r>
      <rPr>
        <sz val="11"/>
        <color theme="1"/>
        <rFont val="Calibri"/>
        <family val="2"/>
        <scheme val="minor"/>
      </rPr>
      <t xml:space="preserve"> Find out all possible answers</t>
    </r>
  </si>
  <si>
    <t>Generate &amp; Test Technique (Brute Force)</t>
  </si>
  <si>
    <t>Slots</t>
  </si>
  <si>
    <t>Level</t>
  </si>
  <si>
    <t>Days</t>
  </si>
  <si>
    <t>Years</t>
  </si>
  <si>
    <t>Magic 3x3</t>
  </si>
  <si>
    <t>=&gt;9!</t>
  </si>
  <si>
    <t>Magic 4x4</t>
  </si>
  <si>
    <t>=&gt;16!</t>
  </si>
  <si>
    <t>Level-1:</t>
  </si>
  <si>
    <t>Find any one possible solution</t>
  </si>
  <si>
    <t>Level-2:</t>
  </si>
  <si>
    <t>Find ALL possible solutions</t>
  </si>
  <si>
    <t>Q</t>
  </si>
  <si>
    <r>
      <t>Q</t>
    </r>
    <r>
      <rPr>
        <vertAlign val="subscript"/>
        <sz val="11"/>
        <color theme="1"/>
        <rFont val="Calibri"/>
        <family val="2"/>
        <scheme val="minor"/>
      </rPr>
      <t>0</t>
    </r>
  </si>
  <si>
    <r>
      <t>Q</t>
    </r>
    <r>
      <rPr>
        <vertAlign val="subscript"/>
        <sz val="11"/>
        <color theme="1"/>
        <rFont val="Calibri"/>
        <family val="2"/>
        <scheme val="minor"/>
      </rPr>
      <t>1</t>
    </r>
  </si>
  <si>
    <t>Is this 8 Queens problem more difficult than Magic3x3?</t>
  </si>
  <si>
    <r>
      <t>Q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/>
    </r>
  </si>
  <si>
    <r>
      <t>Q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/>
    </r>
  </si>
  <si>
    <r>
      <t>Q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/>
    </r>
  </si>
  <si>
    <r>
      <t>Q</t>
    </r>
    <r>
      <rPr>
        <vertAlign val="sub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/>
    </r>
  </si>
  <si>
    <r>
      <t>Q</t>
    </r>
    <r>
      <rPr>
        <vertAlign val="sub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/>
    </r>
  </si>
  <si>
    <r>
      <t>Q</t>
    </r>
    <r>
      <rPr>
        <vertAlign val="subscript"/>
        <sz val="11"/>
        <color theme="1"/>
        <rFont val="Calibri"/>
        <family val="2"/>
        <scheme val="minor"/>
      </rPr>
      <t>7</t>
    </r>
    <r>
      <rPr>
        <sz val="11"/>
        <color theme="1"/>
        <rFont val="Calibri"/>
        <family val="2"/>
        <scheme val="minor"/>
      </rPr>
      <t/>
    </r>
  </si>
  <si>
    <r>
      <t>mA (</t>
    </r>
    <r>
      <rPr>
        <sz val="11"/>
        <color rgb="FF00B0F0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x </t>
    </r>
    <r>
      <rPr>
        <sz val="11"/>
        <color rgb="FFFF0000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</si>
  <si>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mB (</t>
    </r>
    <r>
      <rPr>
        <sz val="11"/>
        <color rgb="FFFF0000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x </t>
    </r>
    <r>
      <rPr>
        <sz val="11"/>
        <color theme="7" tint="-0.249977111117893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</si>
  <si>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mC (</t>
    </r>
    <r>
      <rPr>
        <sz val="11"/>
        <color rgb="FF00B0F0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x </t>
    </r>
    <r>
      <rPr>
        <sz val="11"/>
        <color theme="7" tint="-0.249977111117893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</si>
  <si>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mA</t>
    </r>
    <r>
      <rPr>
        <vertAlign val="superscript"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(</t>
    </r>
    <r>
      <rPr>
        <sz val="11"/>
        <color rgb="FF00B0F0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x </t>
    </r>
    <r>
      <rPr>
        <sz val="11"/>
        <color rgb="FFFF0000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</si>
  <si>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c</t>
  </si>
  <si>
    <t>]</t>
  </si>
  <si>
    <t>b</t>
  </si>
  <si>
    <t>[</t>
  </si>
  <si>
    <t>[(1,2),(3,4)]</t>
  </si>
  <si>
    <t>{[(</t>
  </si>
  <si>
    <t>open</t>
  </si>
  <si>
    <t>}])</t>
  </si>
  <si>
    <t>n:</t>
  </si>
  <si>
    <t>Alibaba</t>
  </si>
  <si>
    <t>A</t>
  </si>
  <si>
    <t>l</t>
  </si>
  <si>
    <t>i</t>
  </si>
  <si>
    <t>a</t>
  </si>
  <si>
    <t>n</t>
  </si>
  <si>
    <t>Fact(n)</t>
  </si>
  <si>
    <t>0!</t>
  </si>
  <si>
    <t>1!</t>
  </si>
  <si>
    <t>2!</t>
  </si>
  <si>
    <t>3!</t>
  </si>
  <si>
    <t>n!</t>
  </si>
  <si>
    <t>= 1 * 2 * 3 * … * n</t>
  </si>
  <si>
    <t>= n * …. * 3 * 2 * 1</t>
  </si>
  <si>
    <t>= n * (n-1)!</t>
  </si>
  <si>
    <t>5!</t>
  </si>
  <si>
    <t>4!</t>
  </si>
  <si>
    <r>
      <t xml:space="preserve">data1 </t>
    </r>
    <r>
      <rPr>
        <sz val="16"/>
        <color rgb="FFFF0000"/>
        <rFont val="Calibri"/>
        <family val="2"/>
        <scheme val="minor"/>
      </rPr>
      <t>==</t>
    </r>
    <r>
      <rPr>
        <sz val="16"/>
        <color theme="1"/>
        <rFont val="Calibri"/>
        <family val="2"/>
        <scheme val="minor"/>
      </rPr>
      <t xml:space="preserve"> data3</t>
    </r>
  </si>
  <si>
    <t>means are the lists referred by data1 and data3 having same value?</t>
  </si>
  <si>
    <r>
      <t xml:space="preserve">data1 </t>
    </r>
    <r>
      <rPr>
        <sz val="16"/>
        <color rgb="FFFF0000"/>
        <rFont val="Calibri"/>
        <family val="2"/>
        <scheme val="minor"/>
      </rPr>
      <t>is</t>
    </r>
    <r>
      <rPr>
        <sz val="16"/>
        <color theme="1"/>
        <rFont val="Calibri"/>
        <family val="2"/>
        <scheme val="minor"/>
      </rPr>
      <t xml:space="preserve"> data3</t>
    </r>
  </si>
  <si>
    <t>means are data1 and data3 references refer to the same list object?</t>
  </si>
  <si>
    <t>&amp;</t>
  </si>
  <si>
    <t>mask</t>
  </si>
  <si>
    <t>Test</t>
  </si>
  <si>
    <t>mA (3 x 2)</t>
  </si>
  <si>
    <t>mB (3 x 2)</t>
  </si>
  <si>
    <t>mC ( 3 x 3)</t>
  </si>
  <si>
    <t>1)</t>
  </si>
  <si>
    <t>You can't invent new operator</t>
  </si>
  <si>
    <t>2)</t>
  </si>
  <si>
    <t>Almost all the Python operators can be overloaded</t>
  </si>
  <si>
    <t>3)</t>
  </si>
  <si>
    <t>However you can't change the following about the operators</t>
  </si>
  <si>
    <t>a)</t>
  </si>
  <si>
    <t>Arity (Degree)</t>
  </si>
  <si>
    <t>b)</t>
  </si>
  <si>
    <t>Association</t>
  </si>
  <si>
    <t>c)</t>
  </si>
  <si>
    <t>Precedence</t>
  </si>
  <si>
    <t>Therefore, you only can change the "Semantic" of the operators</t>
  </si>
  <si>
    <r>
      <t>mA (</t>
    </r>
    <r>
      <rPr>
        <sz val="11"/>
        <rFont val="Calibri"/>
        <family val="2"/>
        <scheme val="minor"/>
      </rPr>
      <t>3 x 2</t>
    </r>
    <r>
      <rPr>
        <sz val="11"/>
        <color theme="1"/>
        <rFont val="Calibri"/>
        <family val="2"/>
        <scheme val="minor"/>
      </rPr>
      <t>)</t>
    </r>
  </si>
  <si>
    <r>
      <t>mB (</t>
    </r>
    <r>
      <rPr>
        <sz val="11"/>
        <rFont val="Calibri"/>
        <family val="2"/>
        <scheme val="minor"/>
      </rPr>
      <t>3 x 2</t>
    </r>
    <r>
      <rPr>
        <sz val="11"/>
        <color theme="1"/>
        <rFont val="Calibri"/>
        <family val="2"/>
        <scheme val="minor"/>
      </rPr>
      <t>)</t>
    </r>
  </si>
  <si>
    <r>
      <t>mC (</t>
    </r>
    <r>
      <rPr>
        <sz val="11"/>
        <rFont val="Calibri"/>
        <family val="2"/>
        <scheme val="minor"/>
      </rPr>
      <t>3 x 3</t>
    </r>
    <r>
      <rPr>
        <sz val="11"/>
        <color theme="1"/>
        <rFont val="Calibri"/>
        <family val="2"/>
        <scheme val="minor"/>
      </rPr>
      <t>)</t>
    </r>
  </si>
  <si>
    <t>Loan Amount:</t>
  </si>
  <si>
    <t>Annual Rate:</t>
  </si>
  <si>
    <t>Duration:</t>
  </si>
  <si>
    <t>Monthly Installment:</t>
  </si>
  <si>
    <t>Min Net Income:</t>
  </si>
  <si>
    <t>Total Payment:</t>
  </si>
  <si>
    <t>Mutable?</t>
  </si>
  <si>
    <t>Sizable?</t>
  </si>
  <si>
    <t>Indexable?</t>
  </si>
  <si>
    <t>Homogeneous?</t>
  </si>
  <si>
    <t>String</t>
  </si>
  <si>
    <t>List</t>
  </si>
  <si>
    <t>Tuple</t>
  </si>
  <si>
    <t>Repetable?</t>
  </si>
  <si>
    <t>Set</t>
  </si>
  <si>
    <t>Dictionary</t>
  </si>
  <si>
    <t>✓</t>
  </si>
  <si>
    <t>*</t>
  </si>
  <si>
    <t>✓*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</si>
</sst>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1"/>
      <color rgb="FF008000"/>
      <name val="JetBrains Mono"/>
      <family val="3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3" xfId="0" quotePrefix="1" applyBorder="1" applyAlignment="1">
      <alignment horizontal="center"/>
    </xf>
    <xf numFmtId="0" fontId="0" fillId="0" borderId="0" xfId="0" quotePrefix="1" applyAlignment="1">
      <alignment horizontal="center"/>
    </xf>
    <xf numFmtId="16" fontId="0" fillId="0" borderId="3" xfId="0" quotePrefix="1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8" fillId="0" borderId="0" xfId="0" applyFont="1" applyAlignment="1">
      <alignment horizontal="center" vertical="top"/>
    </xf>
    <xf numFmtId="0" fontId="0" fillId="0" borderId="0" xfId="0" quotePrefix="1"/>
    <xf numFmtId="0" fontId="2" fillId="5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13" fillId="0" borderId="12" xfId="0" quotePrefix="1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6" borderId="0" xfId="0" applyFill="1" applyAlignment="1">
      <alignment horizontal="center"/>
    </xf>
    <xf numFmtId="0" fontId="15" fillId="0" borderId="0" xfId="0" applyFont="1"/>
    <xf numFmtId="0" fontId="8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0" borderId="0" xfId="0" quotePrefix="1" applyAlignment="1">
      <alignment horizontal="right"/>
    </xf>
    <xf numFmtId="0" fontId="0" fillId="0" borderId="0" xfId="0" applyAlignment="1">
      <alignment horizontal="left"/>
    </xf>
    <xf numFmtId="0" fontId="0" fillId="2" borderId="2" xfId="0" applyFill="1" applyBorder="1" applyAlignment="1">
      <alignment wrapText="1"/>
    </xf>
    <xf numFmtId="0" fontId="0" fillId="2" borderId="1" xfId="0" applyFill="1" applyBorder="1"/>
    <xf numFmtId="0" fontId="0" fillId="2" borderId="1" xfId="0" applyFill="1" applyBorder="1" applyAlignment="1">
      <alignment vertical="center"/>
    </xf>
    <xf numFmtId="0" fontId="4" fillId="0" borderId="0" xfId="0" applyFont="1" applyAlignment="1">
      <alignment horizontal="right"/>
    </xf>
    <xf numFmtId="44" fontId="0" fillId="0" borderId="0" xfId="1" applyFont="1"/>
    <xf numFmtId="10" fontId="0" fillId="0" borderId="0" xfId="0" applyNumberFormat="1"/>
    <xf numFmtId="0" fontId="0" fillId="0" borderId="1" xfId="0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734F537B-4A93-41E6-8D8D-B7368D0D216B}" type="doc">
      <dgm:prSet loTypeId="urn:microsoft.com/office/officeart/2005/8/layout/hierarchy2" loCatId="hierarchy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n-US"/>
        </a:p>
      </dgm:t>
    </dgm:pt>
    <dgm:pt modelId="{9771EE3B-0677-474C-8D3C-A708B9C8BE7F}">
      <dgm:prSet phldrT="[Text]"/>
      <dgm:spPr/>
      <dgm:t>
        <a:bodyPr/>
        <a:lstStyle/>
        <a:p>
          <a:r>
            <a:rPr lang="en-US"/>
            <a:t>FACT(5)</a:t>
          </a:r>
        </a:p>
      </dgm:t>
    </dgm:pt>
    <dgm:pt modelId="{B72369AC-C0D5-4B6B-9EAF-5DD58EEE584C}" type="parTrans" cxnId="{4F86BC4E-7ED8-42CA-9B29-34CB4EDDA699}">
      <dgm:prSet/>
      <dgm:spPr/>
      <dgm:t>
        <a:bodyPr/>
        <a:lstStyle/>
        <a:p>
          <a:endParaRPr lang="en-US"/>
        </a:p>
      </dgm:t>
    </dgm:pt>
    <dgm:pt modelId="{67BFE533-5659-4C81-A159-7BFB8A37E8B6}" type="sibTrans" cxnId="{4F86BC4E-7ED8-42CA-9B29-34CB4EDDA699}">
      <dgm:prSet/>
      <dgm:spPr/>
      <dgm:t>
        <a:bodyPr/>
        <a:lstStyle/>
        <a:p>
          <a:endParaRPr lang="en-US"/>
        </a:p>
      </dgm:t>
    </dgm:pt>
    <dgm:pt modelId="{3BCBCE2F-BEC5-4A95-8B52-1AC67AA04449}">
      <dgm:prSet phldrT="[Text]"/>
      <dgm:spPr/>
      <dgm:t>
        <a:bodyPr/>
        <a:lstStyle/>
        <a:p>
          <a:r>
            <a:rPr lang="en-US"/>
            <a:t>FACT(4)</a:t>
          </a:r>
        </a:p>
      </dgm:t>
    </dgm:pt>
    <dgm:pt modelId="{5D9DC166-FF1B-4232-BDAD-4D01EC1E8D95}" type="parTrans" cxnId="{DCCEEF91-BC33-40A8-B162-3BF6F7BAA9F0}">
      <dgm:prSet/>
      <dgm:spPr/>
      <dgm:t>
        <a:bodyPr/>
        <a:lstStyle/>
        <a:p>
          <a:endParaRPr lang="en-US"/>
        </a:p>
      </dgm:t>
    </dgm:pt>
    <dgm:pt modelId="{F2377C9C-43B9-4BDB-8883-5DC18BDE4976}" type="sibTrans" cxnId="{DCCEEF91-BC33-40A8-B162-3BF6F7BAA9F0}">
      <dgm:prSet/>
      <dgm:spPr/>
      <dgm:t>
        <a:bodyPr/>
        <a:lstStyle/>
        <a:p>
          <a:endParaRPr lang="en-US"/>
        </a:p>
      </dgm:t>
    </dgm:pt>
    <dgm:pt modelId="{F14408DF-7D50-4D28-AC16-3027086F8459}">
      <dgm:prSet phldrT="[Text]"/>
      <dgm:spPr/>
      <dgm:t>
        <a:bodyPr/>
        <a:lstStyle/>
        <a:p>
          <a:r>
            <a:rPr lang="en-US"/>
            <a:t>5</a:t>
          </a:r>
        </a:p>
      </dgm:t>
    </dgm:pt>
    <dgm:pt modelId="{19DDEF4D-777A-4433-A57F-1DF95942B126}" type="parTrans" cxnId="{EC91B3A6-FA0F-4BEA-9B1D-F7D8F10F03F4}">
      <dgm:prSet/>
      <dgm:spPr/>
      <dgm:t>
        <a:bodyPr/>
        <a:lstStyle/>
        <a:p>
          <a:endParaRPr lang="en-US"/>
        </a:p>
      </dgm:t>
    </dgm:pt>
    <dgm:pt modelId="{62DBC9F1-2E0B-4CD2-8762-EDA91F1358F6}" type="sibTrans" cxnId="{EC91B3A6-FA0F-4BEA-9B1D-F7D8F10F03F4}">
      <dgm:prSet/>
      <dgm:spPr/>
      <dgm:t>
        <a:bodyPr/>
        <a:lstStyle/>
        <a:p>
          <a:endParaRPr lang="en-US"/>
        </a:p>
      </dgm:t>
    </dgm:pt>
    <dgm:pt modelId="{383BCA0D-B321-4F4F-BEA2-7FE2C123A42C}">
      <dgm:prSet phldrT="[Text]"/>
      <dgm:spPr/>
      <dgm:t>
        <a:bodyPr/>
        <a:lstStyle/>
        <a:p>
          <a:r>
            <a:rPr lang="en-US"/>
            <a:t>Fact(3)</a:t>
          </a:r>
        </a:p>
      </dgm:t>
    </dgm:pt>
    <dgm:pt modelId="{250E55DC-315A-4B18-A8AF-2644A366DD7B}" type="parTrans" cxnId="{CB00579F-8C60-45A0-8EF6-31345ED91334}">
      <dgm:prSet/>
      <dgm:spPr/>
      <dgm:t>
        <a:bodyPr/>
        <a:lstStyle/>
        <a:p>
          <a:endParaRPr lang="en-US"/>
        </a:p>
      </dgm:t>
    </dgm:pt>
    <dgm:pt modelId="{D847F27D-0568-47A4-869C-23A0690C9F31}" type="sibTrans" cxnId="{CB00579F-8C60-45A0-8EF6-31345ED91334}">
      <dgm:prSet/>
      <dgm:spPr/>
      <dgm:t>
        <a:bodyPr/>
        <a:lstStyle/>
        <a:p>
          <a:endParaRPr lang="en-US"/>
        </a:p>
      </dgm:t>
    </dgm:pt>
    <dgm:pt modelId="{8B004FD1-8BE6-454F-A05B-D2C01A74B4E3}">
      <dgm:prSet phldrT="[Text]"/>
      <dgm:spPr/>
      <dgm:t>
        <a:bodyPr/>
        <a:lstStyle/>
        <a:p>
          <a:r>
            <a:rPr lang="en-US"/>
            <a:t>4</a:t>
          </a:r>
        </a:p>
      </dgm:t>
    </dgm:pt>
    <dgm:pt modelId="{08349DF4-F401-429E-BF9A-08E0B1CA22CB}" type="parTrans" cxnId="{E53031C6-E67A-4AFA-BF91-6E91801B23A7}">
      <dgm:prSet/>
      <dgm:spPr/>
      <dgm:t>
        <a:bodyPr/>
        <a:lstStyle/>
        <a:p>
          <a:endParaRPr lang="en-US"/>
        </a:p>
      </dgm:t>
    </dgm:pt>
    <dgm:pt modelId="{E012D2CD-C299-4B5C-B27F-E20B94495F0A}" type="sibTrans" cxnId="{E53031C6-E67A-4AFA-BF91-6E91801B23A7}">
      <dgm:prSet/>
      <dgm:spPr/>
      <dgm:t>
        <a:bodyPr/>
        <a:lstStyle/>
        <a:p>
          <a:endParaRPr lang="en-US"/>
        </a:p>
      </dgm:t>
    </dgm:pt>
    <dgm:pt modelId="{CF1DE6E9-76EA-4388-B7CE-731C5A0BECB6}">
      <dgm:prSet phldrT="[Text]"/>
      <dgm:spPr/>
      <dgm:t>
        <a:bodyPr/>
        <a:lstStyle/>
        <a:p>
          <a:r>
            <a:rPr lang="en-US"/>
            <a:t>Fact(2)</a:t>
          </a:r>
        </a:p>
      </dgm:t>
    </dgm:pt>
    <dgm:pt modelId="{E33F66E0-F425-4661-A8ED-0ABD3D795774}" type="parTrans" cxnId="{FAED569C-0BB4-4DF7-A02C-52ACF7922542}">
      <dgm:prSet/>
      <dgm:spPr/>
      <dgm:t>
        <a:bodyPr/>
        <a:lstStyle/>
        <a:p>
          <a:endParaRPr lang="en-US"/>
        </a:p>
      </dgm:t>
    </dgm:pt>
    <dgm:pt modelId="{C0715DE0-23C1-4522-B9B8-73EEF456C5DE}" type="sibTrans" cxnId="{FAED569C-0BB4-4DF7-A02C-52ACF7922542}">
      <dgm:prSet/>
      <dgm:spPr/>
      <dgm:t>
        <a:bodyPr/>
        <a:lstStyle/>
        <a:p>
          <a:endParaRPr lang="en-US"/>
        </a:p>
      </dgm:t>
    </dgm:pt>
    <dgm:pt modelId="{B428C01C-E3A8-442A-816D-773288A9D104}">
      <dgm:prSet phldrT="[Text]"/>
      <dgm:spPr/>
      <dgm:t>
        <a:bodyPr/>
        <a:lstStyle/>
        <a:p>
          <a:r>
            <a:rPr lang="en-US"/>
            <a:t>3</a:t>
          </a:r>
        </a:p>
      </dgm:t>
    </dgm:pt>
    <dgm:pt modelId="{31DA79D5-BBA6-41C2-B457-2248A167CD68}" type="parTrans" cxnId="{8D3C6A9A-07E6-499B-B706-82257CA343CF}">
      <dgm:prSet/>
      <dgm:spPr/>
      <dgm:t>
        <a:bodyPr/>
        <a:lstStyle/>
        <a:p>
          <a:endParaRPr lang="en-US"/>
        </a:p>
      </dgm:t>
    </dgm:pt>
    <dgm:pt modelId="{FA27AD82-EA79-4358-9C76-34E307D7694D}" type="sibTrans" cxnId="{8D3C6A9A-07E6-499B-B706-82257CA343CF}">
      <dgm:prSet/>
      <dgm:spPr/>
      <dgm:t>
        <a:bodyPr/>
        <a:lstStyle/>
        <a:p>
          <a:endParaRPr lang="en-US"/>
        </a:p>
      </dgm:t>
    </dgm:pt>
    <dgm:pt modelId="{08C0ABBE-11AD-474F-9866-5A0DE9BFD0B4}">
      <dgm:prSet phldrT="[Text]"/>
      <dgm:spPr/>
      <dgm:t>
        <a:bodyPr/>
        <a:lstStyle/>
        <a:p>
          <a:r>
            <a:rPr lang="en-US"/>
            <a:t>Fact(1)</a:t>
          </a:r>
        </a:p>
      </dgm:t>
    </dgm:pt>
    <dgm:pt modelId="{6EA75266-61CD-4013-89F9-AADE28058FD4}" type="parTrans" cxnId="{4433A019-2100-447D-AF3A-0FBD64F7F57E}">
      <dgm:prSet/>
      <dgm:spPr/>
      <dgm:t>
        <a:bodyPr/>
        <a:lstStyle/>
        <a:p>
          <a:endParaRPr lang="en-US"/>
        </a:p>
      </dgm:t>
    </dgm:pt>
    <dgm:pt modelId="{EB56D820-E9C4-4659-AE21-CD55BB71FE62}" type="sibTrans" cxnId="{4433A019-2100-447D-AF3A-0FBD64F7F57E}">
      <dgm:prSet/>
      <dgm:spPr/>
      <dgm:t>
        <a:bodyPr/>
        <a:lstStyle/>
        <a:p>
          <a:endParaRPr lang="en-US"/>
        </a:p>
      </dgm:t>
    </dgm:pt>
    <dgm:pt modelId="{D07320D3-1E6D-48A2-92CE-0A2CF5CA9C89}">
      <dgm:prSet phldrT="[Text]"/>
      <dgm:spPr/>
      <dgm:t>
        <a:bodyPr/>
        <a:lstStyle/>
        <a:p>
          <a:r>
            <a:rPr lang="en-US"/>
            <a:t>2</a:t>
          </a:r>
        </a:p>
      </dgm:t>
    </dgm:pt>
    <dgm:pt modelId="{EBB4FAD6-8BB4-4F22-989F-12005122D1C3}" type="parTrans" cxnId="{4747D5FB-CFFD-4401-B57A-1EE2170B8B59}">
      <dgm:prSet/>
      <dgm:spPr/>
      <dgm:t>
        <a:bodyPr/>
        <a:lstStyle/>
        <a:p>
          <a:endParaRPr lang="en-US"/>
        </a:p>
      </dgm:t>
    </dgm:pt>
    <dgm:pt modelId="{B8269012-FD08-4700-B69B-B163E174C111}" type="sibTrans" cxnId="{4747D5FB-CFFD-4401-B57A-1EE2170B8B59}">
      <dgm:prSet/>
      <dgm:spPr/>
      <dgm:t>
        <a:bodyPr/>
        <a:lstStyle/>
        <a:p>
          <a:endParaRPr lang="en-US"/>
        </a:p>
      </dgm:t>
    </dgm:pt>
    <dgm:pt modelId="{E2BD10D5-913D-436A-BBDD-E2745F3C3796}" type="pres">
      <dgm:prSet presAssocID="{734F537B-4A93-41E6-8D8D-B7368D0D216B}" presName="diagram" presStyleCnt="0">
        <dgm:presLayoutVars>
          <dgm:chPref val="1"/>
          <dgm:dir/>
          <dgm:animOne val="branch"/>
          <dgm:animLvl val="lvl"/>
          <dgm:resizeHandles val="exact"/>
        </dgm:presLayoutVars>
      </dgm:prSet>
      <dgm:spPr/>
    </dgm:pt>
    <dgm:pt modelId="{0AA33D0E-AF42-4E7F-AB45-CA3F58E59C30}" type="pres">
      <dgm:prSet presAssocID="{9771EE3B-0677-474C-8D3C-A708B9C8BE7F}" presName="root1" presStyleCnt="0"/>
      <dgm:spPr/>
    </dgm:pt>
    <dgm:pt modelId="{039ADDD6-3A1F-4C57-BED0-40D4E2281C24}" type="pres">
      <dgm:prSet presAssocID="{9771EE3B-0677-474C-8D3C-A708B9C8BE7F}" presName="LevelOneTextNode" presStyleLbl="node0" presStyleIdx="0" presStyleCnt="1">
        <dgm:presLayoutVars>
          <dgm:chPref val="3"/>
        </dgm:presLayoutVars>
      </dgm:prSet>
      <dgm:spPr/>
    </dgm:pt>
    <dgm:pt modelId="{80FF9643-6690-4843-8EF1-7485E94A990A}" type="pres">
      <dgm:prSet presAssocID="{9771EE3B-0677-474C-8D3C-A708B9C8BE7F}" presName="level2hierChild" presStyleCnt="0"/>
      <dgm:spPr/>
    </dgm:pt>
    <dgm:pt modelId="{88D462B4-73A1-408A-BC72-D6FCD7B15E29}" type="pres">
      <dgm:prSet presAssocID="{5D9DC166-FF1B-4232-BDAD-4D01EC1E8D95}" presName="conn2-1" presStyleLbl="parChTrans1D2" presStyleIdx="0" presStyleCnt="2"/>
      <dgm:spPr/>
    </dgm:pt>
    <dgm:pt modelId="{95EA3E44-96E3-4A3F-8A4D-B9ED6BBFB9A1}" type="pres">
      <dgm:prSet presAssocID="{5D9DC166-FF1B-4232-BDAD-4D01EC1E8D95}" presName="connTx" presStyleLbl="parChTrans1D2" presStyleIdx="0" presStyleCnt="2"/>
      <dgm:spPr/>
    </dgm:pt>
    <dgm:pt modelId="{DA08F91B-A6B3-4035-B445-DD36669EB16D}" type="pres">
      <dgm:prSet presAssocID="{3BCBCE2F-BEC5-4A95-8B52-1AC67AA04449}" presName="root2" presStyleCnt="0"/>
      <dgm:spPr/>
    </dgm:pt>
    <dgm:pt modelId="{8A70F78A-6E59-4A8D-B599-1A116F9547B1}" type="pres">
      <dgm:prSet presAssocID="{3BCBCE2F-BEC5-4A95-8B52-1AC67AA04449}" presName="LevelTwoTextNode" presStyleLbl="node2" presStyleIdx="0" presStyleCnt="2">
        <dgm:presLayoutVars>
          <dgm:chPref val="3"/>
        </dgm:presLayoutVars>
      </dgm:prSet>
      <dgm:spPr/>
    </dgm:pt>
    <dgm:pt modelId="{CEBF1ED5-03A8-4957-94C2-82D97D14BF04}" type="pres">
      <dgm:prSet presAssocID="{3BCBCE2F-BEC5-4A95-8B52-1AC67AA04449}" presName="level3hierChild" presStyleCnt="0"/>
      <dgm:spPr/>
    </dgm:pt>
    <dgm:pt modelId="{F86D5C2A-2171-4EA7-BA16-F3EAF19C9A64}" type="pres">
      <dgm:prSet presAssocID="{250E55DC-315A-4B18-A8AF-2644A366DD7B}" presName="conn2-1" presStyleLbl="parChTrans1D3" presStyleIdx="0" presStyleCnt="2"/>
      <dgm:spPr/>
    </dgm:pt>
    <dgm:pt modelId="{6BB78A48-5260-4D64-B64A-FC780317EF1F}" type="pres">
      <dgm:prSet presAssocID="{250E55DC-315A-4B18-A8AF-2644A366DD7B}" presName="connTx" presStyleLbl="parChTrans1D3" presStyleIdx="0" presStyleCnt="2"/>
      <dgm:spPr/>
    </dgm:pt>
    <dgm:pt modelId="{81B53F31-8EC9-4C6D-9E7D-52AC0F0EEA3D}" type="pres">
      <dgm:prSet presAssocID="{383BCA0D-B321-4F4F-BEA2-7FE2C123A42C}" presName="root2" presStyleCnt="0"/>
      <dgm:spPr/>
    </dgm:pt>
    <dgm:pt modelId="{B00CB6EB-8CA4-4D8E-BB95-E04C8EA835E5}" type="pres">
      <dgm:prSet presAssocID="{383BCA0D-B321-4F4F-BEA2-7FE2C123A42C}" presName="LevelTwoTextNode" presStyleLbl="node3" presStyleIdx="0" presStyleCnt="2">
        <dgm:presLayoutVars>
          <dgm:chPref val="3"/>
        </dgm:presLayoutVars>
      </dgm:prSet>
      <dgm:spPr/>
    </dgm:pt>
    <dgm:pt modelId="{7940B511-0A29-4E97-ABD3-AA369F956B73}" type="pres">
      <dgm:prSet presAssocID="{383BCA0D-B321-4F4F-BEA2-7FE2C123A42C}" presName="level3hierChild" presStyleCnt="0"/>
      <dgm:spPr/>
    </dgm:pt>
    <dgm:pt modelId="{BF8D1290-AACD-4270-B9A5-07AB997ECE3B}" type="pres">
      <dgm:prSet presAssocID="{E33F66E0-F425-4661-A8ED-0ABD3D795774}" presName="conn2-1" presStyleLbl="parChTrans1D4" presStyleIdx="0" presStyleCnt="4"/>
      <dgm:spPr/>
    </dgm:pt>
    <dgm:pt modelId="{ACE2F6CB-9FED-484A-A880-488256E95C37}" type="pres">
      <dgm:prSet presAssocID="{E33F66E0-F425-4661-A8ED-0ABD3D795774}" presName="connTx" presStyleLbl="parChTrans1D4" presStyleIdx="0" presStyleCnt="4"/>
      <dgm:spPr/>
    </dgm:pt>
    <dgm:pt modelId="{CA170504-F696-41E1-96CC-D641CCAAB72A}" type="pres">
      <dgm:prSet presAssocID="{CF1DE6E9-76EA-4388-B7CE-731C5A0BECB6}" presName="root2" presStyleCnt="0"/>
      <dgm:spPr/>
    </dgm:pt>
    <dgm:pt modelId="{E1B64CE7-5DAF-491D-859E-F1AE8CC00D09}" type="pres">
      <dgm:prSet presAssocID="{CF1DE6E9-76EA-4388-B7CE-731C5A0BECB6}" presName="LevelTwoTextNode" presStyleLbl="node4" presStyleIdx="0" presStyleCnt="4">
        <dgm:presLayoutVars>
          <dgm:chPref val="3"/>
        </dgm:presLayoutVars>
      </dgm:prSet>
      <dgm:spPr/>
    </dgm:pt>
    <dgm:pt modelId="{10B41BCA-346B-475F-A1D2-10305AF1EED8}" type="pres">
      <dgm:prSet presAssocID="{CF1DE6E9-76EA-4388-B7CE-731C5A0BECB6}" presName="level3hierChild" presStyleCnt="0"/>
      <dgm:spPr/>
    </dgm:pt>
    <dgm:pt modelId="{A0307DD0-126F-47D6-89B3-BD54824E5671}" type="pres">
      <dgm:prSet presAssocID="{6EA75266-61CD-4013-89F9-AADE28058FD4}" presName="conn2-1" presStyleLbl="parChTrans1D4" presStyleIdx="1" presStyleCnt="4"/>
      <dgm:spPr/>
    </dgm:pt>
    <dgm:pt modelId="{527155A8-4777-4CE0-95AC-1A2E43667FB0}" type="pres">
      <dgm:prSet presAssocID="{6EA75266-61CD-4013-89F9-AADE28058FD4}" presName="connTx" presStyleLbl="parChTrans1D4" presStyleIdx="1" presStyleCnt="4"/>
      <dgm:spPr/>
    </dgm:pt>
    <dgm:pt modelId="{05D6A407-8AF8-4DB9-B0B2-C6BE35B8EEFD}" type="pres">
      <dgm:prSet presAssocID="{08C0ABBE-11AD-474F-9866-5A0DE9BFD0B4}" presName="root2" presStyleCnt="0"/>
      <dgm:spPr/>
    </dgm:pt>
    <dgm:pt modelId="{6BBDBCE8-3342-4014-83FD-E08BF54B4D86}" type="pres">
      <dgm:prSet presAssocID="{08C0ABBE-11AD-474F-9866-5A0DE9BFD0B4}" presName="LevelTwoTextNode" presStyleLbl="node4" presStyleIdx="1" presStyleCnt="4">
        <dgm:presLayoutVars>
          <dgm:chPref val="3"/>
        </dgm:presLayoutVars>
      </dgm:prSet>
      <dgm:spPr/>
    </dgm:pt>
    <dgm:pt modelId="{E8EB4B27-37F2-41E8-973F-F0B6E37EF446}" type="pres">
      <dgm:prSet presAssocID="{08C0ABBE-11AD-474F-9866-5A0DE9BFD0B4}" presName="level3hierChild" presStyleCnt="0"/>
      <dgm:spPr/>
    </dgm:pt>
    <dgm:pt modelId="{9E716690-4A70-4E46-A64F-FE2034B96CB1}" type="pres">
      <dgm:prSet presAssocID="{EBB4FAD6-8BB4-4F22-989F-12005122D1C3}" presName="conn2-1" presStyleLbl="parChTrans1D4" presStyleIdx="2" presStyleCnt="4"/>
      <dgm:spPr/>
    </dgm:pt>
    <dgm:pt modelId="{A241D9C5-C3EB-456F-9D24-D5811C191687}" type="pres">
      <dgm:prSet presAssocID="{EBB4FAD6-8BB4-4F22-989F-12005122D1C3}" presName="connTx" presStyleLbl="parChTrans1D4" presStyleIdx="2" presStyleCnt="4"/>
      <dgm:spPr/>
    </dgm:pt>
    <dgm:pt modelId="{32DF5C4D-8B8F-423D-A3DD-30D2EC20AD3D}" type="pres">
      <dgm:prSet presAssocID="{D07320D3-1E6D-48A2-92CE-0A2CF5CA9C89}" presName="root2" presStyleCnt="0"/>
      <dgm:spPr/>
    </dgm:pt>
    <dgm:pt modelId="{4E90F9D3-2673-4194-BA58-656059E49009}" type="pres">
      <dgm:prSet presAssocID="{D07320D3-1E6D-48A2-92CE-0A2CF5CA9C89}" presName="LevelTwoTextNode" presStyleLbl="node4" presStyleIdx="2" presStyleCnt="4">
        <dgm:presLayoutVars>
          <dgm:chPref val="3"/>
        </dgm:presLayoutVars>
      </dgm:prSet>
      <dgm:spPr/>
    </dgm:pt>
    <dgm:pt modelId="{9289DDCC-8217-4839-9D62-19CD4E4AAA3D}" type="pres">
      <dgm:prSet presAssocID="{D07320D3-1E6D-48A2-92CE-0A2CF5CA9C89}" presName="level3hierChild" presStyleCnt="0"/>
      <dgm:spPr/>
    </dgm:pt>
    <dgm:pt modelId="{6590606D-36EB-4FC1-9D0B-7617F206A74F}" type="pres">
      <dgm:prSet presAssocID="{31DA79D5-BBA6-41C2-B457-2248A167CD68}" presName="conn2-1" presStyleLbl="parChTrans1D4" presStyleIdx="3" presStyleCnt="4"/>
      <dgm:spPr/>
    </dgm:pt>
    <dgm:pt modelId="{94DD9120-5D40-41AA-9D0C-AA126753D88D}" type="pres">
      <dgm:prSet presAssocID="{31DA79D5-BBA6-41C2-B457-2248A167CD68}" presName="connTx" presStyleLbl="parChTrans1D4" presStyleIdx="3" presStyleCnt="4"/>
      <dgm:spPr/>
    </dgm:pt>
    <dgm:pt modelId="{89E624DC-AFD6-49D0-8C79-D3ACBF2062D3}" type="pres">
      <dgm:prSet presAssocID="{B428C01C-E3A8-442A-816D-773288A9D104}" presName="root2" presStyleCnt="0"/>
      <dgm:spPr/>
    </dgm:pt>
    <dgm:pt modelId="{FCD6EE19-950B-418E-A262-D5F853D5869C}" type="pres">
      <dgm:prSet presAssocID="{B428C01C-E3A8-442A-816D-773288A9D104}" presName="LevelTwoTextNode" presStyleLbl="node4" presStyleIdx="3" presStyleCnt="4">
        <dgm:presLayoutVars>
          <dgm:chPref val="3"/>
        </dgm:presLayoutVars>
      </dgm:prSet>
      <dgm:spPr/>
    </dgm:pt>
    <dgm:pt modelId="{E9EE1224-4767-4ECB-A77E-14D087EB511D}" type="pres">
      <dgm:prSet presAssocID="{B428C01C-E3A8-442A-816D-773288A9D104}" presName="level3hierChild" presStyleCnt="0"/>
      <dgm:spPr/>
    </dgm:pt>
    <dgm:pt modelId="{9DD0347B-7B92-4273-B402-8C2AF17EBF30}" type="pres">
      <dgm:prSet presAssocID="{08349DF4-F401-429E-BF9A-08E0B1CA22CB}" presName="conn2-1" presStyleLbl="parChTrans1D3" presStyleIdx="1" presStyleCnt="2"/>
      <dgm:spPr/>
    </dgm:pt>
    <dgm:pt modelId="{674BD72B-D362-4F2F-B4C9-1FDFBC147EA3}" type="pres">
      <dgm:prSet presAssocID="{08349DF4-F401-429E-BF9A-08E0B1CA22CB}" presName="connTx" presStyleLbl="parChTrans1D3" presStyleIdx="1" presStyleCnt="2"/>
      <dgm:spPr/>
    </dgm:pt>
    <dgm:pt modelId="{8EA77474-6663-4785-8A89-29F17040FBBF}" type="pres">
      <dgm:prSet presAssocID="{8B004FD1-8BE6-454F-A05B-D2C01A74B4E3}" presName="root2" presStyleCnt="0"/>
      <dgm:spPr/>
    </dgm:pt>
    <dgm:pt modelId="{EDC8F091-E5D6-4899-ACC6-983FDE93D4AA}" type="pres">
      <dgm:prSet presAssocID="{8B004FD1-8BE6-454F-A05B-D2C01A74B4E3}" presName="LevelTwoTextNode" presStyleLbl="node3" presStyleIdx="1" presStyleCnt="2">
        <dgm:presLayoutVars>
          <dgm:chPref val="3"/>
        </dgm:presLayoutVars>
      </dgm:prSet>
      <dgm:spPr/>
    </dgm:pt>
    <dgm:pt modelId="{3E16915E-B463-4E71-B415-FA8AA6F4252C}" type="pres">
      <dgm:prSet presAssocID="{8B004FD1-8BE6-454F-A05B-D2C01A74B4E3}" presName="level3hierChild" presStyleCnt="0"/>
      <dgm:spPr/>
    </dgm:pt>
    <dgm:pt modelId="{662F6C9F-39A4-48E9-ADB1-0B2679B53AE3}" type="pres">
      <dgm:prSet presAssocID="{19DDEF4D-777A-4433-A57F-1DF95942B126}" presName="conn2-1" presStyleLbl="parChTrans1D2" presStyleIdx="1" presStyleCnt="2"/>
      <dgm:spPr/>
    </dgm:pt>
    <dgm:pt modelId="{7D628E71-D973-4264-BAD9-D66E8BF7CACE}" type="pres">
      <dgm:prSet presAssocID="{19DDEF4D-777A-4433-A57F-1DF95942B126}" presName="connTx" presStyleLbl="parChTrans1D2" presStyleIdx="1" presStyleCnt="2"/>
      <dgm:spPr/>
    </dgm:pt>
    <dgm:pt modelId="{394899DD-7773-4D80-A0A6-4760FE14C6C6}" type="pres">
      <dgm:prSet presAssocID="{F14408DF-7D50-4D28-AC16-3027086F8459}" presName="root2" presStyleCnt="0"/>
      <dgm:spPr/>
    </dgm:pt>
    <dgm:pt modelId="{F084CB4F-2223-4FCB-9837-E55CABFBB88A}" type="pres">
      <dgm:prSet presAssocID="{F14408DF-7D50-4D28-AC16-3027086F8459}" presName="LevelTwoTextNode" presStyleLbl="node2" presStyleIdx="1" presStyleCnt="2">
        <dgm:presLayoutVars>
          <dgm:chPref val="3"/>
        </dgm:presLayoutVars>
      </dgm:prSet>
      <dgm:spPr/>
    </dgm:pt>
    <dgm:pt modelId="{FA53A6A9-BF41-4E76-AC0A-B2C97128B52C}" type="pres">
      <dgm:prSet presAssocID="{F14408DF-7D50-4D28-AC16-3027086F8459}" presName="level3hierChild" presStyleCnt="0"/>
      <dgm:spPr/>
    </dgm:pt>
  </dgm:ptLst>
  <dgm:cxnLst>
    <dgm:cxn modelId="{77C1C00E-9E0E-4D3C-BC67-71DE12ADFECD}" type="presOf" srcId="{31DA79D5-BBA6-41C2-B457-2248A167CD68}" destId="{94DD9120-5D40-41AA-9D0C-AA126753D88D}" srcOrd="1" destOrd="0" presId="urn:microsoft.com/office/officeart/2005/8/layout/hierarchy2"/>
    <dgm:cxn modelId="{CF44CC17-E188-48CC-A2AC-A10132444C6A}" type="presOf" srcId="{19DDEF4D-777A-4433-A57F-1DF95942B126}" destId="{7D628E71-D973-4264-BAD9-D66E8BF7CACE}" srcOrd="1" destOrd="0" presId="urn:microsoft.com/office/officeart/2005/8/layout/hierarchy2"/>
    <dgm:cxn modelId="{4433A019-2100-447D-AF3A-0FBD64F7F57E}" srcId="{CF1DE6E9-76EA-4388-B7CE-731C5A0BECB6}" destId="{08C0ABBE-11AD-474F-9866-5A0DE9BFD0B4}" srcOrd="0" destOrd="0" parTransId="{6EA75266-61CD-4013-89F9-AADE28058FD4}" sibTransId="{EB56D820-E9C4-4659-AE21-CD55BB71FE62}"/>
    <dgm:cxn modelId="{06CBD319-FF0F-4FA9-B268-B043FAB34A75}" type="presOf" srcId="{EBB4FAD6-8BB4-4F22-989F-12005122D1C3}" destId="{9E716690-4A70-4E46-A64F-FE2034B96CB1}" srcOrd="0" destOrd="0" presId="urn:microsoft.com/office/officeart/2005/8/layout/hierarchy2"/>
    <dgm:cxn modelId="{DC556723-9DC0-4D47-B780-2C258CFCF267}" type="presOf" srcId="{CF1DE6E9-76EA-4388-B7CE-731C5A0BECB6}" destId="{E1B64CE7-5DAF-491D-859E-F1AE8CC00D09}" srcOrd="0" destOrd="0" presId="urn:microsoft.com/office/officeart/2005/8/layout/hierarchy2"/>
    <dgm:cxn modelId="{0E099A2B-9BCE-4085-BC7D-B77133B91769}" type="presOf" srcId="{734F537B-4A93-41E6-8D8D-B7368D0D216B}" destId="{E2BD10D5-913D-436A-BBDD-E2745F3C3796}" srcOrd="0" destOrd="0" presId="urn:microsoft.com/office/officeart/2005/8/layout/hierarchy2"/>
    <dgm:cxn modelId="{E3965A38-CC8D-4831-A5BF-F8B01ED96E00}" type="presOf" srcId="{E33F66E0-F425-4661-A8ED-0ABD3D795774}" destId="{ACE2F6CB-9FED-484A-A880-488256E95C37}" srcOrd="1" destOrd="0" presId="urn:microsoft.com/office/officeart/2005/8/layout/hierarchy2"/>
    <dgm:cxn modelId="{2D516B44-03C6-4C97-8334-B02DA19E220F}" type="presOf" srcId="{08C0ABBE-11AD-474F-9866-5A0DE9BFD0B4}" destId="{6BBDBCE8-3342-4014-83FD-E08BF54B4D86}" srcOrd="0" destOrd="0" presId="urn:microsoft.com/office/officeart/2005/8/layout/hierarchy2"/>
    <dgm:cxn modelId="{9C12F965-9ABE-4109-85C2-9671CC2E71C5}" type="presOf" srcId="{6EA75266-61CD-4013-89F9-AADE28058FD4}" destId="{527155A8-4777-4CE0-95AC-1A2E43667FB0}" srcOrd="1" destOrd="0" presId="urn:microsoft.com/office/officeart/2005/8/layout/hierarchy2"/>
    <dgm:cxn modelId="{3CEDB647-5C91-43AE-AA3A-1243EA8D814B}" type="presOf" srcId="{5D9DC166-FF1B-4232-BDAD-4D01EC1E8D95}" destId="{95EA3E44-96E3-4A3F-8A4D-B9ED6BBFB9A1}" srcOrd="1" destOrd="0" presId="urn:microsoft.com/office/officeart/2005/8/layout/hierarchy2"/>
    <dgm:cxn modelId="{4F86BC4E-7ED8-42CA-9B29-34CB4EDDA699}" srcId="{734F537B-4A93-41E6-8D8D-B7368D0D216B}" destId="{9771EE3B-0677-474C-8D3C-A708B9C8BE7F}" srcOrd="0" destOrd="0" parTransId="{B72369AC-C0D5-4B6B-9EAF-5DD58EEE584C}" sibTransId="{67BFE533-5659-4C81-A159-7BFB8A37E8B6}"/>
    <dgm:cxn modelId="{2345C652-13D6-48CB-87F6-0FD62B36489F}" type="presOf" srcId="{08349DF4-F401-429E-BF9A-08E0B1CA22CB}" destId="{674BD72B-D362-4F2F-B4C9-1FDFBC147EA3}" srcOrd="1" destOrd="0" presId="urn:microsoft.com/office/officeart/2005/8/layout/hierarchy2"/>
    <dgm:cxn modelId="{BC393654-B957-46A8-A1E1-5A6A73592A72}" type="presOf" srcId="{383BCA0D-B321-4F4F-BEA2-7FE2C123A42C}" destId="{B00CB6EB-8CA4-4D8E-BB95-E04C8EA835E5}" srcOrd="0" destOrd="0" presId="urn:microsoft.com/office/officeart/2005/8/layout/hierarchy2"/>
    <dgm:cxn modelId="{58D6AD74-8A62-49BB-B0B8-55A7CD083AFF}" type="presOf" srcId="{8B004FD1-8BE6-454F-A05B-D2C01A74B4E3}" destId="{EDC8F091-E5D6-4899-ACC6-983FDE93D4AA}" srcOrd="0" destOrd="0" presId="urn:microsoft.com/office/officeart/2005/8/layout/hierarchy2"/>
    <dgm:cxn modelId="{5671D275-333A-4F5D-92ED-1463E7F9082E}" type="presOf" srcId="{B428C01C-E3A8-442A-816D-773288A9D104}" destId="{FCD6EE19-950B-418E-A262-D5F853D5869C}" srcOrd="0" destOrd="0" presId="urn:microsoft.com/office/officeart/2005/8/layout/hierarchy2"/>
    <dgm:cxn modelId="{8DE25458-F7E6-480D-8490-291186851605}" type="presOf" srcId="{6EA75266-61CD-4013-89F9-AADE28058FD4}" destId="{A0307DD0-126F-47D6-89B3-BD54824E5671}" srcOrd="0" destOrd="0" presId="urn:microsoft.com/office/officeart/2005/8/layout/hierarchy2"/>
    <dgm:cxn modelId="{270C5B79-5092-465D-81D5-30690FF7AFD9}" type="presOf" srcId="{08349DF4-F401-429E-BF9A-08E0B1CA22CB}" destId="{9DD0347B-7B92-4273-B402-8C2AF17EBF30}" srcOrd="0" destOrd="0" presId="urn:microsoft.com/office/officeart/2005/8/layout/hierarchy2"/>
    <dgm:cxn modelId="{C5A6C686-BEE7-4151-BF3C-237DB1317118}" type="presOf" srcId="{31DA79D5-BBA6-41C2-B457-2248A167CD68}" destId="{6590606D-36EB-4FC1-9D0B-7617F206A74F}" srcOrd="0" destOrd="0" presId="urn:microsoft.com/office/officeart/2005/8/layout/hierarchy2"/>
    <dgm:cxn modelId="{6758BE88-5E36-4CCB-B366-6BC6522366FC}" type="presOf" srcId="{19DDEF4D-777A-4433-A57F-1DF95942B126}" destId="{662F6C9F-39A4-48E9-ADB1-0B2679B53AE3}" srcOrd="0" destOrd="0" presId="urn:microsoft.com/office/officeart/2005/8/layout/hierarchy2"/>
    <dgm:cxn modelId="{78CE648D-B302-42FC-916C-F95C4FE70F08}" type="presOf" srcId="{E33F66E0-F425-4661-A8ED-0ABD3D795774}" destId="{BF8D1290-AACD-4270-B9A5-07AB997ECE3B}" srcOrd="0" destOrd="0" presId="urn:microsoft.com/office/officeart/2005/8/layout/hierarchy2"/>
    <dgm:cxn modelId="{DCCEEF91-BC33-40A8-B162-3BF6F7BAA9F0}" srcId="{9771EE3B-0677-474C-8D3C-A708B9C8BE7F}" destId="{3BCBCE2F-BEC5-4A95-8B52-1AC67AA04449}" srcOrd="0" destOrd="0" parTransId="{5D9DC166-FF1B-4232-BDAD-4D01EC1E8D95}" sibTransId="{F2377C9C-43B9-4BDB-8883-5DC18BDE4976}"/>
    <dgm:cxn modelId="{8D3C6A9A-07E6-499B-B706-82257CA343CF}" srcId="{383BCA0D-B321-4F4F-BEA2-7FE2C123A42C}" destId="{B428C01C-E3A8-442A-816D-773288A9D104}" srcOrd="1" destOrd="0" parTransId="{31DA79D5-BBA6-41C2-B457-2248A167CD68}" sibTransId="{FA27AD82-EA79-4358-9C76-34E307D7694D}"/>
    <dgm:cxn modelId="{5053459B-8B2A-4E00-89C7-65E4006665B1}" type="presOf" srcId="{F14408DF-7D50-4D28-AC16-3027086F8459}" destId="{F084CB4F-2223-4FCB-9837-E55CABFBB88A}" srcOrd="0" destOrd="0" presId="urn:microsoft.com/office/officeart/2005/8/layout/hierarchy2"/>
    <dgm:cxn modelId="{FAED569C-0BB4-4DF7-A02C-52ACF7922542}" srcId="{383BCA0D-B321-4F4F-BEA2-7FE2C123A42C}" destId="{CF1DE6E9-76EA-4388-B7CE-731C5A0BECB6}" srcOrd="0" destOrd="0" parTransId="{E33F66E0-F425-4661-A8ED-0ABD3D795774}" sibTransId="{C0715DE0-23C1-4522-B9B8-73EEF456C5DE}"/>
    <dgm:cxn modelId="{CB00579F-8C60-45A0-8EF6-31345ED91334}" srcId="{3BCBCE2F-BEC5-4A95-8B52-1AC67AA04449}" destId="{383BCA0D-B321-4F4F-BEA2-7FE2C123A42C}" srcOrd="0" destOrd="0" parTransId="{250E55DC-315A-4B18-A8AF-2644A366DD7B}" sibTransId="{D847F27D-0568-47A4-869C-23A0690C9F31}"/>
    <dgm:cxn modelId="{FFF564A2-1E72-499B-A813-62DA4BBC8D08}" type="presOf" srcId="{EBB4FAD6-8BB4-4F22-989F-12005122D1C3}" destId="{A241D9C5-C3EB-456F-9D24-D5811C191687}" srcOrd="1" destOrd="0" presId="urn:microsoft.com/office/officeart/2005/8/layout/hierarchy2"/>
    <dgm:cxn modelId="{EC91B3A6-FA0F-4BEA-9B1D-F7D8F10F03F4}" srcId="{9771EE3B-0677-474C-8D3C-A708B9C8BE7F}" destId="{F14408DF-7D50-4D28-AC16-3027086F8459}" srcOrd="1" destOrd="0" parTransId="{19DDEF4D-777A-4433-A57F-1DF95942B126}" sibTransId="{62DBC9F1-2E0B-4CD2-8762-EDA91F1358F6}"/>
    <dgm:cxn modelId="{7F6F7DB3-4A3C-4E16-808F-CACA5C041930}" type="presOf" srcId="{250E55DC-315A-4B18-A8AF-2644A366DD7B}" destId="{F86D5C2A-2171-4EA7-BA16-F3EAF19C9A64}" srcOrd="0" destOrd="0" presId="urn:microsoft.com/office/officeart/2005/8/layout/hierarchy2"/>
    <dgm:cxn modelId="{7E2126B4-C3AE-43C3-AAC8-5B09C6443545}" type="presOf" srcId="{3BCBCE2F-BEC5-4A95-8B52-1AC67AA04449}" destId="{8A70F78A-6E59-4A8D-B599-1A116F9547B1}" srcOrd="0" destOrd="0" presId="urn:microsoft.com/office/officeart/2005/8/layout/hierarchy2"/>
    <dgm:cxn modelId="{E53031C6-E67A-4AFA-BF91-6E91801B23A7}" srcId="{3BCBCE2F-BEC5-4A95-8B52-1AC67AA04449}" destId="{8B004FD1-8BE6-454F-A05B-D2C01A74B4E3}" srcOrd="1" destOrd="0" parTransId="{08349DF4-F401-429E-BF9A-08E0B1CA22CB}" sibTransId="{E012D2CD-C299-4B5C-B27F-E20B94495F0A}"/>
    <dgm:cxn modelId="{32BC26CA-EEA0-4FF3-AB93-6DF45EBD74BE}" type="presOf" srcId="{5D9DC166-FF1B-4232-BDAD-4D01EC1E8D95}" destId="{88D462B4-73A1-408A-BC72-D6FCD7B15E29}" srcOrd="0" destOrd="0" presId="urn:microsoft.com/office/officeart/2005/8/layout/hierarchy2"/>
    <dgm:cxn modelId="{EBCCA2D2-630F-46EE-83E4-DBBDCE30013A}" type="presOf" srcId="{250E55DC-315A-4B18-A8AF-2644A366DD7B}" destId="{6BB78A48-5260-4D64-B64A-FC780317EF1F}" srcOrd="1" destOrd="0" presId="urn:microsoft.com/office/officeart/2005/8/layout/hierarchy2"/>
    <dgm:cxn modelId="{B10AB9DF-AE09-4B45-8B23-394757BC84A8}" type="presOf" srcId="{9771EE3B-0677-474C-8D3C-A708B9C8BE7F}" destId="{039ADDD6-3A1F-4C57-BED0-40D4E2281C24}" srcOrd="0" destOrd="0" presId="urn:microsoft.com/office/officeart/2005/8/layout/hierarchy2"/>
    <dgm:cxn modelId="{6E6C2DF1-312D-4380-9C77-BF23F9F3B4B5}" type="presOf" srcId="{D07320D3-1E6D-48A2-92CE-0A2CF5CA9C89}" destId="{4E90F9D3-2673-4194-BA58-656059E49009}" srcOrd="0" destOrd="0" presId="urn:microsoft.com/office/officeart/2005/8/layout/hierarchy2"/>
    <dgm:cxn modelId="{4747D5FB-CFFD-4401-B57A-1EE2170B8B59}" srcId="{CF1DE6E9-76EA-4388-B7CE-731C5A0BECB6}" destId="{D07320D3-1E6D-48A2-92CE-0A2CF5CA9C89}" srcOrd="1" destOrd="0" parTransId="{EBB4FAD6-8BB4-4F22-989F-12005122D1C3}" sibTransId="{B8269012-FD08-4700-B69B-B163E174C111}"/>
    <dgm:cxn modelId="{7F57BA19-4F04-4D07-94FE-53A46DC1EAD1}" type="presParOf" srcId="{E2BD10D5-913D-436A-BBDD-E2745F3C3796}" destId="{0AA33D0E-AF42-4E7F-AB45-CA3F58E59C30}" srcOrd="0" destOrd="0" presId="urn:microsoft.com/office/officeart/2005/8/layout/hierarchy2"/>
    <dgm:cxn modelId="{843EDAFA-4AC7-42E1-AC74-74F63D539BD6}" type="presParOf" srcId="{0AA33D0E-AF42-4E7F-AB45-CA3F58E59C30}" destId="{039ADDD6-3A1F-4C57-BED0-40D4E2281C24}" srcOrd="0" destOrd="0" presId="urn:microsoft.com/office/officeart/2005/8/layout/hierarchy2"/>
    <dgm:cxn modelId="{E6352B00-4105-4923-ADFD-DD552C401FD0}" type="presParOf" srcId="{0AA33D0E-AF42-4E7F-AB45-CA3F58E59C30}" destId="{80FF9643-6690-4843-8EF1-7485E94A990A}" srcOrd="1" destOrd="0" presId="urn:microsoft.com/office/officeart/2005/8/layout/hierarchy2"/>
    <dgm:cxn modelId="{CF52A8D7-5466-4BFC-974A-BC549F8D40E2}" type="presParOf" srcId="{80FF9643-6690-4843-8EF1-7485E94A990A}" destId="{88D462B4-73A1-408A-BC72-D6FCD7B15E29}" srcOrd="0" destOrd="0" presId="urn:microsoft.com/office/officeart/2005/8/layout/hierarchy2"/>
    <dgm:cxn modelId="{315F59C2-6DD3-43F1-BD67-C8DECBAD4967}" type="presParOf" srcId="{88D462B4-73A1-408A-BC72-D6FCD7B15E29}" destId="{95EA3E44-96E3-4A3F-8A4D-B9ED6BBFB9A1}" srcOrd="0" destOrd="0" presId="urn:microsoft.com/office/officeart/2005/8/layout/hierarchy2"/>
    <dgm:cxn modelId="{40A18A65-7F47-4BD3-9F1F-096A2B85232F}" type="presParOf" srcId="{80FF9643-6690-4843-8EF1-7485E94A990A}" destId="{DA08F91B-A6B3-4035-B445-DD36669EB16D}" srcOrd="1" destOrd="0" presId="urn:microsoft.com/office/officeart/2005/8/layout/hierarchy2"/>
    <dgm:cxn modelId="{F519B989-AF58-43E5-8D5A-ACD6F56690A6}" type="presParOf" srcId="{DA08F91B-A6B3-4035-B445-DD36669EB16D}" destId="{8A70F78A-6E59-4A8D-B599-1A116F9547B1}" srcOrd="0" destOrd="0" presId="urn:microsoft.com/office/officeart/2005/8/layout/hierarchy2"/>
    <dgm:cxn modelId="{19556A00-A118-48E0-ABB0-D9665B51C0CB}" type="presParOf" srcId="{DA08F91B-A6B3-4035-B445-DD36669EB16D}" destId="{CEBF1ED5-03A8-4957-94C2-82D97D14BF04}" srcOrd="1" destOrd="0" presId="urn:microsoft.com/office/officeart/2005/8/layout/hierarchy2"/>
    <dgm:cxn modelId="{99DA94EC-CBBC-459A-9647-AC8660D063A4}" type="presParOf" srcId="{CEBF1ED5-03A8-4957-94C2-82D97D14BF04}" destId="{F86D5C2A-2171-4EA7-BA16-F3EAF19C9A64}" srcOrd="0" destOrd="0" presId="urn:microsoft.com/office/officeart/2005/8/layout/hierarchy2"/>
    <dgm:cxn modelId="{AD90AB12-AF1E-4C55-B325-A85920CF06F7}" type="presParOf" srcId="{F86D5C2A-2171-4EA7-BA16-F3EAF19C9A64}" destId="{6BB78A48-5260-4D64-B64A-FC780317EF1F}" srcOrd="0" destOrd="0" presId="urn:microsoft.com/office/officeart/2005/8/layout/hierarchy2"/>
    <dgm:cxn modelId="{5AFFA184-3C17-49BE-8AE7-31710F149D44}" type="presParOf" srcId="{CEBF1ED5-03A8-4957-94C2-82D97D14BF04}" destId="{81B53F31-8EC9-4C6D-9E7D-52AC0F0EEA3D}" srcOrd="1" destOrd="0" presId="urn:microsoft.com/office/officeart/2005/8/layout/hierarchy2"/>
    <dgm:cxn modelId="{F1B767AB-54AE-4447-96A6-CAFAA24AFF2E}" type="presParOf" srcId="{81B53F31-8EC9-4C6D-9E7D-52AC0F0EEA3D}" destId="{B00CB6EB-8CA4-4D8E-BB95-E04C8EA835E5}" srcOrd="0" destOrd="0" presId="urn:microsoft.com/office/officeart/2005/8/layout/hierarchy2"/>
    <dgm:cxn modelId="{2BD7BCD9-CDC4-4475-AD27-446F73F5A5D1}" type="presParOf" srcId="{81B53F31-8EC9-4C6D-9E7D-52AC0F0EEA3D}" destId="{7940B511-0A29-4E97-ABD3-AA369F956B73}" srcOrd="1" destOrd="0" presId="urn:microsoft.com/office/officeart/2005/8/layout/hierarchy2"/>
    <dgm:cxn modelId="{14606785-4F65-4C05-BCAA-B0460B04B9DE}" type="presParOf" srcId="{7940B511-0A29-4E97-ABD3-AA369F956B73}" destId="{BF8D1290-AACD-4270-B9A5-07AB997ECE3B}" srcOrd="0" destOrd="0" presId="urn:microsoft.com/office/officeart/2005/8/layout/hierarchy2"/>
    <dgm:cxn modelId="{88665A25-ADDD-444F-BC4B-A317E31A6323}" type="presParOf" srcId="{BF8D1290-AACD-4270-B9A5-07AB997ECE3B}" destId="{ACE2F6CB-9FED-484A-A880-488256E95C37}" srcOrd="0" destOrd="0" presId="urn:microsoft.com/office/officeart/2005/8/layout/hierarchy2"/>
    <dgm:cxn modelId="{81E80A0A-3AD2-4735-B993-F61629D3FFE4}" type="presParOf" srcId="{7940B511-0A29-4E97-ABD3-AA369F956B73}" destId="{CA170504-F696-41E1-96CC-D641CCAAB72A}" srcOrd="1" destOrd="0" presId="urn:microsoft.com/office/officeart/2005/8/layout/hierarchy2"/>
    <dgm:cxn modelId="{DD5C49BD-37A6-4EF1-B663-7CE743576E70}" type="presParOf" srcId="{CA170504-F696-41E1-96CC-D641CCAAB72A}" destId="{E1B64CE7-5DAF-491D-859E-F1AE8CC00D09}" srcOrd="0" destOrd="0" presId="urn:microsoft.com/office/officeart/2005/8/layout/hierarchy2"/>
    <dgm:cxn modelId="{7355488B-095C-4655-8FCE-3EB642BBE7B4}" type="presParOf" srcId="{CA170504-F696-41E1-96CC-D641CCAAB72A}" destId="{10B41BCA-346B-475F-A1D2-10305AF1EED8}" srcOrd="1" destOrd="0" presId="urn:microsoft.com/office/officeart/2005/8/layout/hierarchy2"/>
    <dgm:cxn modelId="{2348977A-9B87-4346-9F0F-939C02520EC5}" type="presParOf" srcId="{10B41BCA-346B-475F-A1D2-10305AF1EED8}" destId="{A0307DD0-126F-47D6-89B3-BD54824E5671}" srcOrd="0" destOrd="0" presId="urn:microsoft.com/office/officeart/2005/8/layout/hierarchy2"/>
    <dgm:cxn modelId="{C9A57029-8601-43BB-A935-9A2F3EDE8349}" type="presParOf" srcId="{A0307DD0-126F-47D6-89B3-BD54824E5671}" destId="{527155A8-4777-4CE0-95AC-1A2E43667FB0}" srcOrd="0" destOrd="0" presId="urn:microsoft.com/office/officeart/2005/8/layout/hierarchy2"/>
    <dgm:cxn modelId="{22352023-F32F-4576-AE75-F3815440836E}" type="presParOf" srcId="{10B41BCA-346B-475F-A1D2-10305AF1EED8}" destId="{05D6A407-8AF8-4DB9-B0B2-C6BE35B8EEFD}" srcOrd="1" destOrd="0" presId="urn:microsoft.com/office/officeart/2005/8/layout/hierarchy2"/>
    <dgm:cxn modelId="{A5BF459F-9EBB-4D51-9292-7FFB679A34A7}" type="presParOf" srcId="{05D6A407-8AF8-4DB9-B0B2-C6BE35B8EEFD}" destId="{6BBDBCE8-3342-4014-83FD-E08BF54B4D86}" srcOrd="0" destOrd="0" presId="urn:microsoft.com/office/officeart/2005/8/layout/hierarchy2"/>
    <dgm:cxn modelId="{9961BDC0-9FA0-40E0-BD73-6EEE30AFC257}" type="presParOf" srcId="{05D6A407-8AF8-4DB9-B0B2-C6BE35B8EEFD}" destId="{E8EB4B27-37F2-41E8-973F-F0B6E37EF446}" srcOrd="1" destOrd="0" presId="urn:microsoft.com/office/officeart/2005/8/layout/hierarchy2"/>
    <dgm:cxn modelId="{BB5C36CB-BE1C-4C41-9599-F9AAFA7E8FCA}" type="presParOf" srcId="{10B41BCA-346B-475F-A1D2-10305AF1EED8}" destId="{9E716690-4A70-4E46-A64F-FE2034B96CB1}" srcOrd="2" destOrd="0" presId="urn:microsoft.com/office/officeart/2005/8/layout/hierarchy2"/>
    <dgm:cxn modelId="{2D4B88FB-64A5-4DDD-98F5-33D49E5D9BB8}" type="presParOf" srcId="{9E716690-4A70-4E46-A64F-FE2034B96CB1}" destId="{A241D9C5-C3EB-456F-9D24-D5811C191687}" srcOrd="0" destOrd="0" presId="urn:microsoft.com/office/officeart/2005/8/layout/hierarchy2"/>
    <dgm:cxn modelId="{72B0F511-99B4-42C2-BFF8-5174424233FE}" type="presParOf" srcId="{10B41BCA-346B-475F-A1D2-10305AF1EED8}" destId="{32DF5C4D-8B8F-423D-A3DD-30D2EC20AD3D}" srcOrd="3" destOrd="0" presId="urn:microsoft.com/office/officeart/2005/8/layout/hierarchy2"/>
    <dgm:cxn modelId="{31A78D16-84BD-4241-A628-3DCD6F3FF449}" type="presParOf" srcId="{32DF5C4D-8B8F-423D-A3DD-30D2EC20AD3D}" destId="{4E90F9D3-2673-4194-BA58-656059E49009}" srcOrd="0" destOrd="0" presId="urn:microsoft.com/office/officeart/2005/8/layout/hierarchy2"/>
    <dgm:cxn modelId="{08ED7C2B-DFB9-48E4-A95F-527E28A5FD11}" type="presParOf" srcId="{32DF5C4D-8B8F-423D-A3DD-30D2EC20AD3D}" destId="{9289DDCC-8217-4839-9D62-19CD4E4AAA3D}" srcOrd="1" destOrd="0" presId="urn:microsoft.com/office/officeart/2005/8/layout/hierarchy2"/>
    <dgm:cxn modelId="{52A8F14E-299A-4692-97D3-BE864C40CAB8}" type="presParOf" srcId="{7940B511-0A29-4E97-ABD3-AA369F956B73}" destId="{6590606D-36EB-4FC1-9D0B-7617F206A74F}" srcOrd="2" destOrd="0" presId="urn:microsoft.com/office/officeart/2005/8/layout/hierarchy2"/>
    <dgm:cxn modelId="{796A4F48-DD28-400B-BDDA-7055DFCD7896}" type="presParOf" srcId="{6590606D-36EB-4FC1-9D0B-7617F206A74F}" destId="{94DD9120-5D40-41AA-9D0C-AA126753D88D}" srcOrd="0" destOrd="0" presId="urn:microsoft.com/office/officeart/2005/8/layout/hierarchy2"/>
    <dgm:cxn modelId="{5604123A-87AA-49FD-BD54-5C53A91AFADF}" type="presParOf" srcId="{7940B511-0A29-4E97-ABD3-AA369F956B73}" destId="{89E624DC-AFD6-49D0-8C79-D3ACBF2062D3}" srcOrd="3" destOrd="0" presId="urn:microsoft.com/office/officeart/2005/8/layout/hierarchy2"/>
    <dgm:cxn modelId="{08FA2775-8893-4E2E-9B5C-C60CFADC68F1}" type="presParOf" srcId="{89E624DC-AFD6-49D0-8C79-D3ACBF2062D3}" destId="{FCD6EE19-950B-418E-A262-D5F853D5869C}" srcOrd="0" destOrd="0" presId="urn:microsoft.com/office/officeart/2005/8/layout/hierarchy2"/>
    <dgm:cxn modelId="{A94FD48B-EA43-4307-87B4-4204D6447FFB}" type="presParOf" srcId="{89E624DC-AFD6-49D0-8C79-D3ACBF2062D3}" destId="{E9EE1224-4767-4ECB-A77E-14D087EB511D}" srcOrd="1" destOrd="0" presId="urn:microsoft.com/office/officeart/2005/8/layout/hierarchy2"/>
    <dgm:cxn modelId="{C40B1927-2028-45D7-9E7E-F91C85AC3377}" type="presParOf" srcId="{CEBF1ED5-03A8-4957-94C2-82D97D14BF04}" destId="{9DD0347B-7B92-4273-B402-8C2AF17EBF30}" srcOrd="2" destOrd="0" presId="urn:microsoft.com/office/officeart/2005/8/layout/hierarchy2"/>
    <dgm:cxn modelId="{5C6A53E5-77C8-4F6B-9DC5-31B6E3A82B13}" type="presParOf" srcId="{9DD0347B-7B92-4273-B402-8C2AF17EBF30}" destId="{674BD72B-D362-4F2F-B4C9-1FDFBC147EA3}" srcOrd="0" destOrd="0" presId="urn:microsoft.com/office/officeart/2005/8/layout/hierarchy2"/>
    <dgm:cxn modelId="{24AD7AC4-C4BB-40DD-B51E-460CCD7D489B}" type="presParOf" srcId="{CEBF1ED5-03A8-4957-94C2-82D97D14BF04}" destId="{8EA77474-6663-4785-8A89-29F17040FBBF}" srcOrd="3" destOrd="0" presId="urn:microsoft.com/office/officeart/2005/8/layout/hierarchy2"/>
    <dgm:cxn modelId="{C1E09F5B-87C5-4211-8994-3E19DB61F240}" type="presParOf" srcId="{8EA77474-6663-4785-8A89-29F17040FBBF}" destId="{EDC8F091-E5D6-4899-ACC6-983FDE93D4AA}" srcOrd="0" destOrd="0" presId="urn:microsoft.com/office/officeart/2005/8/layout/hierarchy2"/>
    <dgm:cxn modelId="{714B4825-CEAB-4FCB-B2FD-0F3E630AC1F2}" type="presParOf" srcId="{8EA77474-6663-4785-8A89-29F17040FBBF}" destId="{3E16915E-B463-4E71-B415-FA8AA6F4252C}" srcOrd="1" destOrd="0" presId="urn:microsoft.com/office/officeart/2005/8/layout/hierarchy2"/>
    <dgm:cxn modelId="{EF9B7E72-9989-4CFF-806E-20B10C4CBA22}" type="presParOf" srcId="{80FF9643-6690-4843-8EF1-7485E94A990A}" destId="{662F6C9F-39A4-48E9-ADB1-0B2679B53AE3}" srcOrd="2" destOrd="0" presId="urn:microsoft.com/office/officeart/2005/8/layout/hierarchy2"/>
    <dgm:cxn modelId="{D7DD0A84-B805-4B54-8389-412CD31F2DED}" type="presParOf" srcId="{662F6C9F-39A4-48E9-ADB1-0B2679B53AE3}" destId="{7D628E71-D973-4264-BAD9-D66E8BF7CACE}" srcOrd="0" destOrd="0" presId="urn:microsoft.com/office/officeart/2005/8/layout/hierarchy2"/>
    <dgm:cxn modelId="{028A52F7-4097-4E46-8F96-A93482CD58C2}" type="presParOf" srcId="{80FF9643-6690-4843-8EF1-7485E94A990A}" destId="{394899DD-7773-4D80-A0A6-4760FE14C6C6}" srcOrd="3" destOrd="0" presId="urn:microsoft.com/office/officeart/2005/8/layout/hierarchy2"/>
    <dgm:cxn modelId="{ADFC8D0B-E18A-4704-BA29-95F77D646F84}" type="presParOf" srcId="{394899DD-7773-4D80-A0A6-4760FE14C6C6}" destId="{F084CB4F-2223-4FCB-9837-E55CABFBB88A}" srcOrd="0" destOrd="0" presId="urn:microsoft.com/office/officeart/2005/8/layout/hierarchy2"/>
    <dgm:cxn modelId="{64889FBD-3ED3-4F32-839C-472EF4BC1391}" type="presParOf" srcId="{394899DD-7773-4D80-A0A6-4760FE14C6C6}" destId="{FA53A6A9-BF41-4E76-AC0A-B2C97128B52C}" srcOrd="1" destOrd="0" presId="urn:microsoft.com/office/officeart/2005/8/layout/hierarchy2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039ADDD6-3A1F-4C57-BED0-40D4E2281C24}">
      <dsp:nvSpPr>
        <dsp:cNvPr id="0" name=""/>
        <dsp:cNvSpPr/>
      </dsp:nvSpPr>
      <dsp:spPr>
        <a:xfrm>
          <a:off x="759" y="1497115"/>
          <a:ext cx="692497" cy="346248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600" kern="1200"/>
            <a:t>FACT(5)</a:t>
          </a:r>
        </a:p>
      </dsp:txBody>
      <dsp:txXfrm>
        <a:off x="10900" y="1507256"/>
        <a:ext cx="672215" cy="325966"/>
      </dsp:txXfrm>
    </dsp:sp>
    <dsp:sp modelId="{88D462B4-73A1-408A-BC72-D6FCD7B15E29}">
      <dsp:nvSpPr>
        <dsp:cNvPr id="0" name=""/>
        <dsp:cNvSpPr/>
      </dsp:nvSpPr>
      <dsp:spPr>
        <a:xfrm rot="19457599">
          <a:off x="661193" y="1559333"/>
          <a:ext cx="341125" cy="22719"/>
        </a:xfrm>
        <a:custGeom>
          <a:avLst/>
          <a:gdLst/>
          <a:ahLst/>
          <a:cxnLst/>
          <a:rect l="0" t="0" r="0" b="0"/>
          <a:pathLst>
            <a:path>
              <a:moveTo>
                <a:pt x="0" y="11359"/>
              </a:moveTo>
              <a:lnTo>
                <a:pt x="341125" y="11359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500" kern="1200"/>
        </a:p>
      </dsp:txBody>
      <dsp:txXfrm>
        <a:off x="823227" y="1562164"/>
        <a:ext cx="17056" cy="17056"/>
      </dsp:txXfrm>
    </dsp:sp>
    <dsp:sp modelId="{8A70F78A-6E59-4A8D-B599-1A116F9547B1}">
      <dsp:nvSpPr>
        <dsp:cNvPr id="0" name=""/>
        <dsp:cNvSpPr/>
      </dsp:nvSpPr>
      <dsp:spPr>
        <a:xfrm>
          <a:off x="970255" y="1298022"/>
          <a:ext cx="692497" cy="346248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600" kern="1200"/>
            <a:t>FACT(4)</a:t>
          </a:r>
        </a:p>
      </dsp:txBody>
      <dsp:txXfrm>
        <a:off x="980396" y="1308163"/>
        <a:ext cx="672215" cy="325966"/>
      </dsp:txXfrm>
    </dsp:sp>
    <dsp:sp modelId="{F86D5C2A-2171-4EA7-BA16-F3EAF19C9A64}">
      <dsp:nvSpPr>
        <dsp:cNvPr id="0" name=""/>
        <dsp:cNvSpPr/>
      </dsp:nvSpPr>
      <dsp:spPr>
        <a:xfrm rot="19457599">
          <a:off x="1630689" y="1360240"/>
          <a:ext cx="341125" cy="22719"/>
        </a:xfrm>
        <a:custGeom>
          <a:avLst/>
          <a:gdLst/>
          <a:ahLst/>
          <a:cxnLst/>
          <a:rect l="0" t="0" r="0" b="0"/>
          <a:pathLst>
            <a:path>
              <a:moveTo>
                <a:pt x="0" y="11359"/>
              </a:moveTo>
              <a:lnTo>
                <a:pt x="341125" y="11359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500" kern="1200"/>
        </a:p>
      </dsp:txBody>
      <dsp:txXfrm>
        <a:off x="1792723" y="1363071"/>
        <a:ext cx="17056" cy="17056"/>
      </dsp:txXfrm>
    </dsp:sp>
    <dsp:sp modelId="{B00CB6EB-8CA4-4D8E-BB95-E04C8EA835E5}">
      <dsp:nvSpPr>
        <dsp:cNvPr id="0" name=""/>
        <dsp:cNvSpPr/>
      </dsp:nvSpPr>
      <dsp:spPr>
        <a:xfrm>
          <a:off x="1939751" y="1098929"/>
          <a:ext cx="692497" cy="346248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600" kern="1200"/>
            <a:t>Fact(3)</a:t>
          </a:r>
        </a:p>
      </dsp:txBody>
      <dsp:txXfrm>
        <a:off x="1949892" y="1109070"/>
        <a:ext cx="672215" cy="325966"/>
      </dsp:txXfrm>
    </dsp:sp>
    <dsp:sp modelId="{BF8D1290-AACD-4270-B9A5-07AB997ECE3B}">
      <dsp:nvSpPr>
        <dsp:cNvPr id="0" name=""/>
        <dsp:cNvSpPr/>
      </dsp:nvSpPr>
      <dsp:spPr>
        <a:xfrm rot="19457599">
          <a:off x="2600185" y="1161147"/>
          <a:ext cx="341125" cy="22719"/>
        </a:xfrm>
        <a:custGeom>
          <a:avLst/>
          <a:gdLst/>
          <a:ahLst/>
          <a:cxnLst/>
          <a:rect l="0" t="0" r="0" b="0"/>
          <a:pathLst>
            <a:path>
              <a:moveTo>
                <a:pt x="0" y="11359"/>
              </a:moveTo>
              <a:lnTo>
                <a:pt x="341125" y="11359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500" kern="1200"/>
        </a:p>
      </dsp:txBody>
      <dsp:txXfrm>
        <a:off x="2762219" y="1163978"/>
        <a:ext cx="17056" cy="17056"/>
      </dsp:txXfrm>
    </dsp:sp>
    <dsp:sp modelId="{E1B64CE7-5DAF-491D-859E-F1AE8CC00D09}">
      <dsp:nvSpPr>
        <dsp:cNvPr id="0" name=""/>
        <dsp:cNvSpPr/>
      </dsp:nvSpPr>
      <dsp:spPr>
        <a:xfrm>
          <a:off x="2909247" y="899836"/>
          <a:ext cx="692497" cy="346248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600" kern="1200"/>
            <a:t>Fact(2)</a:t>
          </a:r>
        </a:p>
      </dsp:txBody>
      <dsp:txXfrm>
        <a:off x="2919388" y="909977"/>
        <a:ext cx="672215" cy="325966"/>
      </dsp:txXfrm>
    </dsp:sp>
    <dsp:sp modelId="{A0307DD0-126F-47D6-89B3-BD54824E5671}">
      <dsp:nvSpPr>
        <dsp:cNvPr id="0" name=""/>
        <dsp:cNvSpPr/>
      </dsp:nvSpPr>
      <dsp:spPr>
        <a:xfrm rot="19457599">
          <a:off x="3569681" y="962054"/>
          <a:ext cx="341125" cy="22719"/>
        </a:xfrm>
        <a:custGeom>
          <a:avLst/>
          <a:gdLst/>
          <a:ahLst/>
          <a:cxnLst/>
          <a:rect l="0" t="0" r="0" b="0"/>
          <a:pathLst>
            <a:path>
              <a:moveTo>
                <a:pt x="0" y="11359"/>
              </a:moveTo>
              <a:lnTo>
                <a:pt x="341125" y="11359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500" kern="1200"/>
        </a:p>
      </dsp:txBody>
      <dsp:txXfrm>
        <a:off x="3731716" y="964885"/>
        <a:ext cx="17056" cy="17056"/>
      </dsp:txXfrm>
    </dsp:sp>
    <dsp:sp modelId="{6BBDBCE8-3342-4014-83FD-E08BF54B4D86}">
      <dsp:nvSpPr>
        <dsp:cNvPr id="0" name=""/>
        <dsp:cNvSpPr/>
      </dsp:nvSpPr>
      <dsp:spPr>
        <a:xfrm>
          <a:off x="3878743" y="700743"/>
          <a:ext cx="692497" cy="346248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600" kern="1200"/>
            <a:t>Fact(1)</a:t>
          </a:r>
        </a:p>
      </dsp:txBody>
      <dsp:txXfrm>
        <a:off x="3888884" y="710884"/>
        <a:ext cx="672215" cy="325966"/>
      </dsp:txXfrm>
    </dsp:sp>
    <dsp:sp modelId="{9E716690-4A70-4E46-A64F-FE2034B96CB1}">
      <dsp:nvSpPr>
        <dsp:cNvPr id="0" name=""/>
        <dsp:cNvSpPr/>
      </dsp:nvSpPr>
      <dsp:spPr>
        <a:xfrm rot="2142401">
          <a:off x="3569681" y="1161147"/>
          <a:ext cx="341125" cy="22719"/>
        </a:xfrm>
        <a:custGeom>
          <a:avLst/>
          <a:gdLst/>
          <a:ahLst/>
          <a:cxnLst/>
          <a:rect l="0" t="0" r="0" b="0"/>
          <a:pathLst>
            <a:path>
              <a:moveTo>
                <a:pt x="0" y="11359"/>
              </a:moveTo>
              <a:lnTo>
                <a:pt x="341125" y="11359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500" kern="1200"/>
        </a:p>
      </dsp:txBody>
      <dsp:txXfrm>
        <a:off x="3731716" y="1163978"/>
        <a:ext cx="17056" cy="17056"/>
      </dsp:txXfrm>
    </dsp:sp>
    <dsp:sp modelId="{4E90F9D3-2673-4194-BA58-656059E49009}">
      <dsp:nvSpPr>
        <dsp:cNvPr id="0" name=""/>
        <dsp:cNvSpPr/>
      </dsp:nvSpPr>
      <dsp:spPr>
        <a:xfrm>
          <a:off x="3878743" y="1098929"/>
          <a:ext cx="692497" cy="346248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600" kern="1200"/>
            <a:t>2</a:t>
          </a:r>
        </a:p>
      </dsp:txBody>
      <dsp:txXfrm>
        <a:off x="3888884" y="1109070"/>
        <a:ext cx="672215" cy="325966"/>
      </dsp:txXfrm>
    </dsp:sp>
    <dsp:sp modelId="{6590606D-36EB-4FC1-9D0B-7617F206A74F}">
      <dsp:nvSpPr>
        <dsp:cNvPr id="0" name=""/>
        <dsp:cNvSpPr/>
      </dsp:nvSpPr>
      <dsp:spPr>
        <a:xfrm rot="2142401">
          <a:off x="2600185" y="1360240"/>
          <a:ext cx="341125" cy="22719"/>
        </a:xfrm>
        <a:custGeom>
          <a:avLst/>
          <a:gdLst/>
          <a:ahLst/>
          <a:cxnLst/>
          <a:rect l="0" t="0" r="0" b="0"/>
          <a:pathLst>
            <a:path>
              <a:moveTo>
                <a:pt x="0" y="11359"/>
              </a:moveTo>
              <a:lnTo>
                <a:pt x="341125" y="11359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500" kern="1200"/>
        </a:p>
      </dsp:txBody>
      <dsp:txXfrm>
        <a:off x="2762219" y="1363071"/>
        <a:ext cx="17056" cy="17056"/>
      </dsp:txXfrm>
    </dsp:sp>
    <dsp:sp modelId="{FCD6EE19-950B-418E-A262-D5F853D5869C}">
      <dsp:nvSpPr>
        <dsp:cNvPr id="0" name=""/>
        <dsp:cNvSpPr/>
      </dsp:nvSpPr>
      <dsp:spPr>
        <a:xfrm>
          <a:off x="2909247" y="1298022"/>
          <a:ext cx="692497" cy="346248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600" kern="1200"/>
            <a:t>3</a:t>
          </a:r>
        </a:p>
      </dsp:txBody>
      <dsp:txXfrm>
        <a:off x="2919388" y="1308163"/>
        <a:ext cx="672215" cy="325966"/>
      </dsp:txXfrm>
    </dsp:sp>
    <dsp:sp modelId="{9DD0347B-7B92-4273-B402-8C2AF17EBF30}">
      <dsp:nvSpPr>
        <dsp:cNvPr id="0" name=""/>
        <dsp:cNvSpPr/>
      </dsp:nvSpPr>
      <dsp:spPr>
        <a:xfrm rot="2142401">
          <a:off x="1630689" y="1559333"/>
          <a:ext cx="341125" cy="22719"/>
        </a:xfrm>
        <a:custGeom>
          <a:avLst/>
          <a:gdLst/>
          <a:ahLst/>
          <a:cxnLst/>
          <a:rect l="0" t="0" r="0" b="0"/>
          <a:pathLst>
            <a:path>
              <a:moveTo>
                <a:pt x="0" y="11359"/>
              </a:moveTo>
              <a:lnTo>
                <a:pt x="341125" y="11359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500" kern="1200"/>
        </a:p>
      </dsp:txBody>
      <dsp:txXfrm>
        <a:off x="1792723" y="1562164"/>
        <a:ext cx="17056" cy="17056"/>
      </dsp:txXfrm>
    </dsp:sp>
    <dsp:sp modelId="{EDC8F091-E5D6-4899-ACC6-983FDE93D4AA}">
      <dsp:nvSpPr>
        <dsp:cNvPr id="0" name=""/>
        <dsp:cNvSpPr/>
      </dsp:nvSpPr>
      <dsp:spPr>
        <a:xfrm>
          <a:off x="1939751" y="1497115"/>
          <a:ext cx="692497" cy="346248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600" kern="1200"/>
            <a:t>4</a:t>
          </a:r>
        </a:p>
      </dsp:txBody>
      <dsp:txXfrm>
        <a:off x="1949892" y="1507256"/>
        <a:ext cx="672215" cy="325966"/>
      </dsp:txXfrm>
    </dsp:sp>
    <dsp:sp modelId="{662F6C9F-39A4-48E9-ADB1-0B2679B53AE3}">
      <dsp:nvSpPr>
        <dsp:cNvPr id="0" name=""/>
        <dsp:cNvSpPr/>
      </dsp:nvSpPr>
      <dsp:spPr>
        <a:xfrm rot="2142401">
          <a:off x="661193" y="1758426"/>
          <a:ext cx="341125" cy="22719"/>
        </a:xfrm>
        <a:custGeom>
          <a:avLst/>
          <a:gdLst/>
          <a:ahLst/>
          <a:cxnLst/>
          <a:rect l="0" t="0" r="0" b="0"/>
          <a:pathLst>
            <a:path>
              <a:moveTo>
                <a:pt x="0" y="11359"/>
              </a:moveTo>
              <a:lnTo>
                <a:pt x="341125" y="11359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500" kern="1200"/>
        </a:p>
      </dsp:txBody>
      <dsp:txXfrm>
        <a:off x="823227" y="1761257"/>
        <a:ext cx="17056" cy="17056"/>
      </dsp:txXfrm>
    </dsp:sp>
    <dsp:sp modelId="{F084CB4F-2223-4FCB-9837-E55CABFBB88A}">
      <dsp:nvSpPr>
        <dsp:cNvPr id="0" name=""/>
        <dsp:cNvSpPr/>
      </dsp:nvSpPr>
      <dsp:spPr>
        <a:xfrm>
          <a:off x="970255" y="1696208"/>
          <a:ext cx="692497" cy="346248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600" kern="1200"/>
            <a:t>5</a:t>
          </a:r>
        </a:p>
      </dsp:txBody>
      <dsp:txXfrm>
        <a:off x="980396" y="1706349"/>
        <a:ext cx="672215" cy="325966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hierarchy2">
  <dgm:title val=""/>
  <dgm:desc val=""/>
  <dgm:catLst>
    <dgm:cat type="hierarchy" pri="5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" destId="22" srcOrd="1" destOrd="0"/>
        <dgm:cxn modelId="33" srcId="3" destId="31" srcOrd="0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</dgm:ptLst>
      <dgm:cxnLst>
        <dgm:cxn modelId="2" srcId="0" destId="1" srcOrd="0" destOrd="0"/>
        <dgm:cxn modelId="13" srcId="1" destId="11" srcOrd="0" destOrd="0"/>
        <dgm:cxn modelId="14" srcId="1" destId="1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21"/>
        <dgm:pt modelId="211"/>
        <dgm:pt modelId="3"/>
        <dgm:pt modelId="31"/>
        <dgm:pt modelId="311"/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1" destId="211" srcOrd="0" destOrd="0"/>
        <dgm:cxn modelId="33" srcId="3" destId="31" srcOrd="0" destOrd="0"/>
        <dgm:cxn modelId="34" srcId="31" destId="311" srcOrd="0" destOrd="0"/>
      </dgm:cxnLst>
      <dgm:bg/>
      <dgm:whole/>
    </dgm:dataModel>
  </dgm:clrData>
  <dgm:layoutNode name="diagram">
    <dgm:varLst>
      <dgm:chPref val="1"/>
      <dgm:dir/>
      <dgm:animOne val="branch"/>
      <dgm:animLvl val="lvl"/>
      <dgm:resizeHandles val="exact"/>
    </dgm:varLst>
    <dgm:choose name="Name0">
      <dgm:if name="Name1" func="var" arg="dir" op="equ" val="norm">
        <dgm:alg type="hierChild">
          <dgm:param type="linDir" val="fromT"/>
          <dgm:param type="chAlign" val="l"/>
        </dgm:alg>
      </dgm:if>
      <dgm:else name="Name2">
        <dgm:alg type="hierChild">
          <dgm:param type="linDir" val="fromT"/>
          <dgm:param type="chAlign" val="r"/>
        </dgm:alg>
      </dgm:else>
    </dgm:choose>
    <dgm:shape xmlns:r="http://schemas.openxmlformats.org/officeDocument/2006/relationships" r:blip="">
      <dgm:adjLst/>
    </dgm:shape>
    <dgm:presOf/>
    <dgm:constrLst>
      <dgm:constr type="h" for="des" ptType="node" refType="h"/>
      <dgm:constr type="w" for="des" ptType="node" refType="h" refFor="des" refPtType="node" fact="2"/>
      <dgm:constr type="sibSp" refType="h" refFor="des" refPtType="node" op="equ" fact="0.15"/>
      <dgm:constr type="sibSp" for="des" forName="level2hierChild" refType="h" refFor="des" refPtType="node" op="equ" fact="0.15"/>
      <dgm:constr type="sibSp" for="des" forName="level3hierChild" refType="h" refFor="des" refPtType="node" op="equ" fact="0.15"/>
      <dgm:constr type="sp" for="des" forName="root1" refType="w" refFor="des" refPtType="node" fact="0.4"/>
      <dgm:constr type="sp" for="des" forName="root2" refType="sp" refFor="des" refForName="root1" op="equ"/>
      <dgm:constr type="primFontSz" for="des" ptType="node" op="equ" val="65"/>
      <dgm:constr type="primFontSz" for="des" forName="connTx" op="equ" val="55"/>
      <dgm:constr type="primFontSz" for="des" forName="connTx" refType="primFontSz" refFor="des" refPtType="node" op="lte" fact="0.8"/>
    </dgm:constrLst>
    <dgm:ruleLst/>
    <dgm:forEach name="Name3" axis="ch">
      <dgm:forEach name="Name4" axis="self" ptType="node">
        <dgm:layoutNode name="root1">
          <dgm:choose name="Name5">
            <dgm:if name="Name6" func="var" arg="dir" op="equ" val="norm">
              <dgm:alg type="hierRoot">
                <dgm:param type="hierAlign" val="lCtrCh"/>
              </dgm:alg>
            </dgm:if>
            <dgm:else name="Name7">
              <dgm:alg type="hierRoot">
                <dgm:param type="hierAlign" val="rCtrCh"/>
              </dgm:alg>
            </dgm:else>
          </dgm:choose>
          <dgm:shape xmlns:r="http://schemas.openxmlformats.org/officeDocument/2006/relationships" r:blip="">
            <dgm:adjLst/>
          </dgm:shape>
          <dgm:presOf/>
          <dgm:constrLst/>
          <dgm:ruleLst/>
          <dgm:layoutNode name="LevelOneTextNode" styleLbl="node0">
            <dgm:varLst>
              <dgm:chPref val="3"/>
            </dgm:varLst>
            <dgm:alg type="tx"/>
            <dgm:shape xmlns:r="http://schemas.openxmlformats.org/officeDocument/2006/relationships" type="roundRect" r:blip="">
              <dgm:adjLst>
                <dgm:adj idx="1" val="0.1"/>
              </dgm:adjLst>
            </dgm:shape>
            <dgm:presOf axis="self"/>
            <dgm:constrLst>
              <dgm:constr type="tMarg" refType="primFontSz" fact="0.05"/>
              <dgm:constr type="bMarg" refType="primFontSz" fact="0.05"/>
              <dgm:constr type="lMarg" refType="primFontSz" fact="0.05"/>
              <dgm:constr type="rMarg" refType="primFontSz" fact="0.05"/>
            </dgm:constrLst>
            <dgm:ruleLst>
              <dgm:rule type="primFontSz" val="5" fact="NaN" max="NaN"/>
            </dgm:ruleLst>
          </dgm:layoutNode>
          <dgm:layoutNode name="level2hierChild">
            <dgm:choose name="Name8">
              <dgm:if name="Name9" func="var" arg="dir" op="equ" val="norm">
                <dgm:alg type="hierChild">
                  <dgm:param type="linDir" val="fromT"/>
                  <dgm:param type="chAlign" val="l"/>
                </dgm:alg>
              </dgm:if>
              <dgm:else name="Name10">
                <dgm:alg type="hierChild">
                  <dgm:param type="linDir" val="fromT"/>
                  <dgm:param type="chAlign" val="r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eat" axis="ch">
              <dgm:forEach name="Name11" axis="self" ptType="parTrans" cnt="1">
                <dgm:layoutNode name="conn2-1">
                  <dgm:choose name="Name12">
                    <dgm:if name="Name13" func="var" arg="dir" op="equ" val="norm">
                      <dgm:alg type="conn">
                        <dgm:param type="dim" val="1D"/>
                        <dgm:param type="begPts" val="midR"/>
                        <dgm:param type="endPts" val="midL"/>
                        <dgm:param type="endSty" val="noArr"/>
                      </dgm:alg>
                    </dgm:if>
                    <dgm:else name="Name14">
                      <dgm:alg type="conn">
                        <dgm:param type="dim" val="1D"/>
                        <dgm:param type="begPts" val="midL"/>
                        <dgm:param type="endPts" val="midR"/>
                        <dgm:param type="endSty" val="noArr"/>
                      </dgm:alg>
                    </dgm:else>
                  </dgm:choose>
                  <dgm:shape xmlns:r="http://schemas.openxmlformats.org/officeDocument/2006/relationships" type="conn" r:blip="">
                    <dgm:adjLst/>
                  </dgm:shape>
                  <dgm:presOf axis="self"/>
                  <dgm:constrLst>
                    <dgm:constr type="w" val="1"/>
                    <dgm:constr type="h" val="5"/>
                    <dgm:constr type="connDist"/>
                    <dgm:constr type="begPad"/>
                    <dgm:constr type="endPad"/>
                    <dgm:constr type="userA" for="ch" refType="connDist"/>
                  </dgm:constrLst>
                  <dgm:ruleLst/>
                  <dgm:layoutNode name="connTx">
                    <dgm:alg type="tx">
                      <dgm:param type="autoTxRot" val="grav"/>
                    </dgm:alg>
                    <dgm:shape xmlns:r="http://schemas.openxmlformats.org/officeDocument/2006/relationships" type="rect" r:blip="" hideGeom="1">
                      <dgm:adjLst/>
                    </dgm:shape>
                    <dgm:presOf axis="self"/>
                    <dgm:constrLst>
                      <dgm:constr type="userA"/>
                      <dgm:constr type="w" refType="userA" fact="0.05"/>
                      <dgm:constr type="h" refType="userA" fact="0.05"/>
                      <dgm:constr type="lMarg" val="1"/>
                      <dgm:constr type="rMarg" val="1"/>
                      <dgm:constr type="tMarg"/>
                      <dgm:constr type="bMarg"/>
                    </dgm:constrLst>
                    <dgm:ruleLst>
                      <dgm:rule type="h" val="NaN" fact="0.25" max="NaN"/>
                      <dgm:rule type="w" val="NaN" fact="0.8" max="NaN"/>
                      <dgm:rule type="primFontSz" val="5" fact="NaN" max="NaN"/>
                    </dgm:ruleLst>
                  </dgm:layoutNode>
                </dgm:layoutNode>
              </dgm:forEach>
              <dgm:forEach name="Name15" axis="self" ptType="node">
                <dgm:layoutNode name="root2">
                  <dgm:choose name="Name16">
                    <dgm:if name="Name17" func="var" arg="dir" op="equ" val="norm">
                      <dgm:alg type="hierRoot">
                        <dgm:param type="hierAlign" val="lCtrCh"/>
                      </dgm:alg>
                    </dgm:if>
                    <dgm:else name="Name18">
                      <dgm:alg type="hierRoot">
                        <dgm:param type="hierAlign" val="rCtrCh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layoutNode name="LevelTwoTextNode">
                    <dgm:varLst>
                      <dgm:chPref val="3"/>
                    </dgm:varLst>
                    <dgm:alg type="tx"/>
                    <dgm:shape xmlns:r="http://schemas.openxmlformats.org/officeDocument/2006/relationships" type="roundRect" r:blip="">
                      <dgm:adjLst>
                        <dgm:adj idx="1" val="0.1"/>
                      </dgm:adjLst>
                    </dgm:shape>
                    <dgm:presOf axis="self"/>
                    <dgm:constrLst>
                      <dgm:constr type="tMarg" refType="primFontSz" fact="0.05"/>
                      <dgm:constr type="bMarg" refType="primFontSz" fact="0.05"/>
                      <dgm:constr type="lMarg" refType="primFontSz" fact="0.05"/>
                      <dgm:constr type="r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level3hierChild">
                    <dgm:choose name="Name19">
                      <dgm:if name="Name20" func="var" arg="dir" op="equ" val="norm">
                        <dgm:alg type="hierChild">
                          <dgm:param type="linDir" val="fromT"/>
                          <dgm:param type="chAlign" val="l"/>
                        </dgm:alg>
                      </dgm:if>
                      <dgm:else name="Name21">
                        <dgm:alg type="hierChild">
                          <dgm:param type="linDir" val="fromT"/>
                          <dgm:param type="chAlign" val="r"/>
                        </dgm:alg>
                      </dgm:else>
                    </dgm:choose>
                    <dgm:shape xmlns:r="http://schemas.openxmlformats.org/officeDocument/2006/relationships" r:blip="">
                      <dgm:adjLst/>
                    </dgm:shape>
                    <dgm:presOf/>
                    <dgm:constrLst/>
                    <dgm:ruleLst/>
                    <dgm:forEach name="Name22" ref="repeat"/>
                  </dgm:layoutNode>
                </dgm:layoutNode>
              </dgm:forEach>
            </dgm:forEach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146958</xdr:colOff>
      <xdr:row>4</xdr:row>
      <xdr:rowOff>157843</xdr:rowOff>
    </xdr:from>
    <xdr:to>
      <xdr:col>13</xdr:col>
      <xdr:colOff>130630</xdr:colOff>
      <xdr:row>6</xdr:row>
      <xdr:rowOff>70757</xdr:rowOff>
    </xdr:to>
    <xdr:sp macro="" textlink="">
      <xdr:nvSpPr>
        <xdr:cNvPr id="2" name="Speech Bubble: Rectangle with Corners Rounded 1">
          <a:extLst>
            <a:ext uri="{FF2B5EF4-FFF2-40B4-BE49-F238E27FC236}">
              <a16:creationId xmlns:a16="http://schemas.microsoft.com/office/drawing/2014/main" id="{46FBE79D-BE47-49C6-AC13-250DA07FF61F}"/>
            </a:ext>
          </a:extLst>
        </xdr:cNvPr>
        <xdr:cNvSpPr/>
      </xdr:nvSpPr>
      <xdr:spPr>
        <a:xfrm>
          <a:off x="6376308" y="919843"/>
          <a:ext cx="1812472" cy="293914"/>
        </a:xfrm>
        <a:prstGeom prst="wedgeRoundRectCallout">
          <a:avLst>
            <a:gd name="adj1" fmla="val -60013"/>
            <a:gd name="adj2" fmla="val -76390"/>
            <a:gd name="adj3" fmla="val 16667"/>
          </a:avLst>
        </a:prstGeom>
        <a:solidFill>
          <a:schemeClr val="accent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Greatest Common Divisor</a:t>
          </a:r>
        </a:p>
      </xdr:txBody>
    </xdr:sp>
    <xdr:clientData/>
  </xdr:twoCellAnchor>
  <xdr:twoCellAnchor>
    <xdr:from>
      <xdr:col>7</xdr:col>
      <xdr:colOff>451757</xdr:colOff>
      <xdr:row>7</xdr:row>
      <xdr:rowOff>125186</xdr:rowOff>
    </xdr:from>
    <xdr:to>
      <xdr:col>8</xdr:col>
      <xdr:colOff>130629</xdr:colOff>
      <xdr:row>8</xdr:row>
      <xdr:rowOff>92529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3AE3EFC7-3E4A-44BC-85EB-0D0F6BD02452}"/>
            </a:ext>
          </a:extLst>
        </xdr:cNvPr>
        <xdr:cNvCxnSpPr/>
      </xdr:nvCxnSpPr>
      <xdr:spPr>
        <a:xfrm flipH="1">
          <a:off x="4738007" y="1458686"/>
          <a:ext cx="288472" cy="15784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527957</xdr:colOff>
      <xdr:row>7</xdr:row>
      <xdr:rowOff>125186</xdr:rowOff>
    </xdr:from>
    <xdr:to>
      <xdr:col>8</xdr:col>
      <xdr:colOff>190500</xdr:colOff>
      <xdr:row>8</xdr:row>
      <xdr:rowOff>119743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72AE05F6-0E1F-48E8-B6B8-25DCDA18F527}"/>
            </a:ext>
          </a:extLst>
        </xdr:cNvPr>
        <xdr:cNvCxnSpPr/>
      </xdr:nvCxnSpPr>
      <xdr:spPr>
        <a:xfrm>
          <a:off x="4814207" y="1458686"/>
          <a:ext cx="272143" cy="18505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489857</xdr:colOff>
      <xdr:row>8</xdr:row>
      <xdr:rowOff>125186</xdr:rowOff>
    </xdr:from>
    <xdr:to>
      <xdr:col>8</xdr:col>
      <xdr:colOff>168729</xdr:colOff>
      <xdr:row>9</xdr:row>
      <xdr:rowOff>92529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E2793CF6-DC99-49DE-9D70-D16FAA13E9B5}"/>
            </a:ext>
          </a:extLst>
        </xdr:cNvPr>
        <xdr:cNvCxnSpPr/>
      </xdr:nvCxnSpPr>
      <xdr:spPr>
        <a:xfrm flipH="1">
          <a:off x="4776107" y="1649186"/>
          <a:ext cx="288472" cy="15784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522514</xdr:colOff>
      <xdr:row>8</xdr:row>
      <xdr:rowOff>136072</xdr:rowOff>
    </xdr:from>
    <xdr:to>
      <xdr:col>8</xdr:col>
      <xdr:colOff>185057</xdr:colOff>
      <xdr:row>9</xdr:row>
      <xdr:rowOff>130629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635D66F6-2BC5-4B55-BD59-FB8FC1251BCB}"/>
            </a:ext>
          </a:extLst>
        </xdr:cNvPr>
        <xdr:cNvCxnSpPr/>
      </xdr:nvCxnSpPr>
      <xdr:spPr>
        <a:xfrm>
          <a:off x="4808764" y="1660072"/>
          <a:ext cx="272143" cy="18505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500743</xdr:colOff>
      <xdr:row>9</xdr:row>
      <xdr:rowOff>136072</xdr:rowOff>
    </xdr:from>
    <xdr:to>
      <xdr:col>8</xdr:col>
      <xdr:colOff>179615</xdr:colOff>
      <xdr:row>10</xdr:row>
      <xdr:rowOff>103415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D9D0F152-E126-4800-91D5-01B678C0EEB4}"/>
            </a:ext>
          </a:extLst>
        </xdr:cNvPr>
        <xdr:cNvCxnSpPr/>
      </xdr:nvCxnSpPr>
      <xdr:spPr>
        <a:xfrm flipH="1">
          <a:off x="4786993" y="1850572"/>
          <a:ext cx="288472" cy="15784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522514</xdr:colOff>
      <xdr:row>9</xdr:row>
      <xdr:rowOff>119744</xdr:rowOff>
    </xdr:from>
    <xdr:to>
      <xdr:col>8</xdr:col>
      <xdr:colOff>185057</xdr:colOff>
      <xdr:row>10</xdr:row>
      <xdr:rowOff>114301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B05C7038-2C24-4DBA-8FDC-1222606483FE}"/>
            </a:ext>
          </a:extLst>
        </xdr:cNvPr>
        <xdr:cNvCxnSpPr/>
      </xdr:nvCxnSpPr>
      <xdr:spPr>
        <a:xfrm>
          <a:off x="4808764" y="1834244"/>
          <a:ext cx="272143" cy="18505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500743</xdr:colOff>
      <xdr:row>10</xdr:row>
      <xdr:rowOff>141515</xdr:rowOff>
    </xdr:from>
    <xdr:to>
      <xdr:col>8</xdr:col>
      <xdr:colOff>179615</xdr:colOff>
      <xdr:row>11</xdr:row>
      <xdr:rowOff>108858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E4CACA10-D283-4534-8765-C1DA111ECCDE}"/>
            </a:ext>
          </a:extLst>
        </xdr:cNvPr>
        <xdr:cNvCxnSpPr/>
      </xdr:nvCxnSpPr>
      <xdr:spPr>
        <a:xfrm flipH="1">
          <a:off x="4786993" y="2046515"/>
          <a:ext cx="288472" cy="15784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522514</xdr:colOff>
      <xdr:row>10</xdr:row>
      <xdr:rowOff>125186</xdr:rowOff>
    </xdr:from>
    <xdr:to>
      <xdr:col>8</xdr:col>
      <xdr:colOff>185057</xdr:colOff>
      <xdr:row>11</xdr:row>
      <xdr:rowOff>119743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F73618B0-1916-4452-AC4A-F861EF22B7C7}"/>
            </a:ext>
          </a:extLst>
        </xdr:cNvPr>
        <xdr:cNvCxnSpPr/>
      </xdr:nvCxnSpPr>
      <xdr:spPr>
        <a:xfrm>
          <a:off x="4808764" y="2030186"/>
          <a:ext cx="272143" cy="18505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244929</xdr:colOff>
      <xdr:row>9</xdr:row>
      <xdr:rowOff>157844</xdr:rowOff>
    </xdr:from>
    <xdr:to>
      <xdr:col>6</xdr:col>
      <xdr:colOff>48985</xdr:colOff>
      <xdr:row>11</xdr:row>
      <xdr:rowOff>48986</xdr:rowOff>
    </xdr:to>
    <xdr:sp macro="" textlink="">
      <xdr:nvSpPr>
        <xdr:cNvPr id="11" name="Speech Bubble: Rectangle with Corners Rounded 10">
          <a:extLst>
            <a:ext uri="{FF2B5EF4-FFF2-40B4-BE49-F238E27FC236}">
              <a16:creationId xmlns:a16="http://schemas.microsoft.com/office/drawing/2014/main" id="{D59E8F78-C228-4171-8CF0-D6033DE5946B}"/>
            </a:ext>
          </a:extLst>
        </xdr:cNvPr>
        <xdr:cNvSpPr/>
      </xdr:nvSpPr>
      <xdr:spPr>
        <a:xfrm>
          <a:off x="2073729" y="1872344"/>
          <a:ext cx="1632856" cy="272142"/>
        </a:xfrm>
        <a:prstGeom prst="wedgeRoundRectCallout">
          <a:avLst>
            <a:gd name="adj1" fmla="val -52505"/>
            <a:gd name="adj2" fmla="val 247684"/>
            <a:gd name="adj3" fmla="val 16667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Answer these questions</a:t>
          </a:r>
        </a:p>
      </xdr:txBody>
    </xdr:sp>
    <xdr:clientData/>
  </xdr:twoCellAnchor>
  <xdr:twoCellAnchor>
    <xdr:from>
      <xdr:col>7</xdr:col>
      <xdr:colOff>451757</xdr:colOff>
      <xdr:row>14</xdr:row>
      <xdr:rowOff>125186</xdr:rowOff>
    </xdr:from>
    <xdr:to>
      <xdr:col>8</xdr:col>
      <xdr:colOff>130629</xdr:colOff>
      <xdr:row>15</xdr:row>
      <xdr:rowOff>92529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BA9A7074-7F41-49B3-A38D-9A3D9872B537}"/>
            </a:ext>
          </a:extLst>
        </xdr:cNvPr>
        <xdr:cNvCxnSpPr/>
      </xdr:nvCxnSpPr>
      <xdr:spPr>
        <a:xfrm flipH="1">
          <a:off x="4738007" y="2792186"/>
          <a:ext cx="288472" cy="15784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527957</xdr:colOff>
      <xdr:row>14</xdr:row>
      <xdr:rowOff>125186</xdr:rowOff>
    </xdr:from>
    <xdr:to>
      <xdr:col>8</xdr:col>
      <xdr:colOff>190500</xdr:colOff>
      <xdr:row>15</xdr:row>
      <xdr:rowOff>119743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030635BD-5A77-4E97-ABC1-B14F8378A4E9}"/>
            </a:ext>
          </a:extLst>
        </xdr:cNvPr>
        <xdr:cNvCxnSpPr/>
      </xdr:nvCxnSpPr>
      <xdr:spPr>
        <a:xfrm>
          <a:off x="4814207" y="2792186"/>
          <a:ext cx="272143" cy="18505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473529</xdr:colOff>
      <xdr:row>15</xdr:row>
      <xdr:rowOff>130629</xdr:rowOff>
    </xdr:from>
    <xdr:to>
      <xdr:col>8</xdr:col>
      <xdr:colOff>179614</xdr:colOff>
      <xdr:row>16</xdr:row>
      <xdr:rowOff>130629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57383AF5-6706-44D0-96E2-3A99F49B46EC}"/>
            </a:ext>
          </a:extLst>
        </xdr:cNvPr>
        <xdr:cNvCxnSpPr/>
      </xdr:nvCxnSpPr>
      <xdr:spPr>
        <a:xfrm flipH="1">
          <a:off x="4759779" y="2988129"/>
          <a:ext cx="315685" cy="1905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522514</xdr:colOff>
      <xdr:row>15</xdr:row>
      <xdr:rowOff>130630</xdr:rowOff>
    </xdr:from>
    <xdr:to>
      <xdr:col>8</xdr:col>
      <xdr:colOff>234043</xdr:colOff>
      <xdr:row>16</xdr:row>
      <xdr:rowOff>130629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CEC21D20-B4FA-447B-A3E6-2B55F1D86132}"/>
            </a:ext>
          </a:extLst>
        </xdr:cNvPr>
        <xdr:cNvCxnSpPr/>
      </xdr:nvCxnSpPr>
      <xdr:spPr>
        <a:xfrm>
          <a:off x="4808764" y="2988130"/>
          <a:ext cx="321129" cy="19049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451757</xdr:colOff>
      <xdr:row>19</xdr:row>
      <xdr:rowOff>125186</xdr:rowOff>
    </xdr:from>
    <xdr:to>
      <xdr:col>8</xdr:col>
      <xdr:colOff>130629</xdr:colOff>
      <xdr:row>20</xdr:row>
      <xdr:rowOff>92529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111C2B52-6BDF-48A8-BCB1-B0E1EC02C4D9}"/>
            </a:ext>
          </a:extLst>
        </xdr:cNvPr>
        <xdr:cNvCxnSpPr/>
      </xdr:nvCxnSpPr>
      <xdr:spPr>
        <a:xfrm flipH="1">
          <a:off x="4738007" y="3744686"/>
          <a:ext cx="288472" cy="15784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527957</xdr:colOff>
      <xdr:row>19</xdr:row>
      <xdr:rowOff>125186</xdr:rowOff>
    </xdr:from>
    <xdr:to>
      <xdr:col>8</xdr:col>
      <xdr:colOff>190500</xdr:colOff>
      <xdr:row>20</xdr:row>
      <xdr:rowOff>119743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1A933CE9-A824-4CBB-87D2-E666ECDDEC19}"/>
            </a:ext>
          </a:extLst>
        </xdr:cNvPr>
        <xdr:cNvCxnSpPr/>
      </xdr:nvCxnSpPr>
      <xdr:spPr>
        <a:xfrm>
          <a:off x="4814207" y="3744686"/>
          <a:ext cx="272143" cy="18505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489857</xdr:colOff>
      <xdr:row>20</xdr:row>
      <xdr:rowOff>125186</xdr:rowOff>
    </xdr:from>
    <xdr:to>
      <xdr:col>8</xdr:col>
      <xdr:colOff>168729</xdr:colOff>
      <xdr:row>21</xdr:row>
      <xdr:rowOff>92529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B37CDF1C-CB26-4200-9321-FDD92463EF8D}"/>
            </a:ext>
          </a:extLst>
        </xdr:cNvPr>
        <xdr:cNvCxnSpPr/>
      </xdr:nvCxnSpPr>
      <xdr:spPr>
        <a:xfrm flipH="1">
          <a:off x="4776107" y="3935186"/>
          <a:ext cx="288472" cy="15784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522514</xdr:colOff>
      <xdr:row>20</xdr:row>
      <xdr:rowOff>136072</xdr:rowOff>
    </xdr:from>
    <xdr:to>
      <xdr:col>8</xdr:col>
      <xdr:colOff>185057</xdr:colOff>
      <xdr:row>21</xdr:row>
      <xdr:rowOff>130629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id="{7446B625-C093-4A15-9177-C78569BADF3E}"/>
            </a:ext>
          </a:extLst>
        </xdr:cNvPr>
        <xdr:cNvCxnSpPr/>
      </xdr:nvCxnSpPr>
      <xdr:spPr>
        <a:xfrm>
          <a:off x="4808764" y="3946072"/>
          <a:ext cx="272143" cy="18505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500743</xdr:colOff>
      <xdr:row>21</xdr:row>
      <xdr:rowOff>136072</xdr:rowOff>
    </xdr:from>
    <xdr:to>
      <xdr:col>8</xdr:col>
      <xdr:colOff>179615</xdr:colOff>
      <xdr:row>22</xdr:row>
      <xdr:rowOff>103415</xdr:rowOff>
    </xdr:to>
    <xdr:cxnSp macro="">
      <xdr:nvCxnSpPr>
        <xdr:cNvPr id="20" name="Straight Arrow Connector 19">
          <a:extLst>
            <a:ext uri="{FF2B5EF4-FFF2-40B4-BE49-F238E27FC236}">
              <a16:creationId xmlns:a16="http://schemas.microsoft.com/office/drawing/2014/main" id="{00298609-C4CA-4BE6-BFA5-36F4035F109A}"/>
            </a:ext>
          </a:extLst>
        </xdr:cNvPr>
        <xdr:cNvCxnSpPr/>
      </xdr:nvCxnSpPr>
      <xdr:spPr>
        <a:xfrm flipH="1">
          <a:off x="4786993" y="4136572"/>
          <a:ext cx="288472" cy="15784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522514</xdr:colOff>
      <xdr:row>21</xdr:row>
      <xdr:rowOff>119744</xdr:rowOff>
    </xdr:from>
    <xdr:to>
      <xdr:col>8</xdr:col>
      <xdr:colOff>185057</xdr:colOff>
      <xdr:row>22</xdr:row>
      <xdr:rowOff>114301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id="{31D145F2-26CB-4B74-A856-55AADF7F7064}"/>
            </a:ext>
          </a:extLst>
        </xdr:cNvPr>
        <xdr:cNvCxnSpPr/>
      </xdr:nvCxnSpPr>
      <xdr:spPr>
        <a:xfrm>
          <a:off x="4808764" y="4120244"/>
          <a:ext cx="272143" cy="18505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500743</xdr:colOff>
      <xdr:row>22</xdr:row>
      <xdr:rowOff>141515</xdr:rowOff>
    </xdr:from>
    <xdr:to>
      <xdr:col>8</xdr:col>
      <xdr:colOff>179615</xdr:colOff>
      <xdr:row>23</xdr:row>
      <xdr:rowOff>108858</xdr:rowOff>
    </xdr:to>
    <xdr:cxnSp macro="">
      <xdr:nvCxnSpPr>
        <xdr:cNvPr id="22" name="Straight Arrow Connector 21">
          <a:extLst>
            <a:ext uri="{FF2B5EF4-FFF2-40B4-BE49-F238E27FC236}">
              <a16:creationId xmlns:a16="http://schemas.microsoft.com/office/drawing/2014/main" id="{899B4B58-70B8-4996-8FE8-FF8A0915FBA8}"/>
            </a:ext>
          </a:extLst>
        </xdr:cNvPr>
        <xdr:cNvCxnSpPr/>
      </xdr:nvCxnSpPr>
      <xdr:spPr>
        <a:xfrm flipH="1">
          <a:off x="4786993" y="4332515"/>
          <a:ext cx="288472" cy="15784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522514</xdr:colOff>
      <xdr:row>22</xdr:row>
      <xdr:rowOff>125186</xdr:rowOff>
    </xdr:from>
    <xdr:to>
      <xdr:col>8</xdr:col>
      <xdr:colOff>185057</xdr:colOff>
      <xdr:row>23</xdr:row>
      <xdr:rowOff>119743</xdr:rowOff>
    </xdr:to>
    <xdr:cxnSp macro="">
      <xdr:nvCxnSpPr>
        <xdr:cNvPr id="23" name="Straight Arrow Connector 22">
          <a:extLst>
            <a:ext uri="{FF2B5EF4-FFF2-40B4-BE49-F238E27FC236}">
              <a16:creationId xmlns:a16="http://schemas.microsoft.com/office/drawing/2014/main" id="{8AE624D4-3994-4BEF-8F7A-2EE2719256C6}"/>
            </a:ext>
          </a:extLst>
        </xdr:cNvPr>
        <xdr:cNvCxnSpPr/>
      </xdr:nvCxnSpPr>
      <xdr:spPr>
        <a:xfrm>
          <a:off x="4808764" y="4316186"/>
          <a:ext cx="272143" cy="18505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451757</xdr:colOff>
      <xdr:row>26</xdr:row>
      <xdr:rowOff>125186</xdr:rowOff>
    </xdr:from>
    <xdr:to>
      <xdr:col>8</xdr:col>
      <xdr:colOff>130629</xdr:colOff>
      <xdr:row>27</xdr:row>
      <xdr:rowOff>92529</xdr:rowOff>
    </xdr:to>
    <xdr:cxnSp macro="">
      <xdr:nvCxnSpPr>
        <xdr:cNvPr id="24" name="Straight Arrow Connector 23">
          <a:extLst>
            <a:ext uri="{FF2B5EF4-FFF2-40B4-BE49-F238E27FC236}">
              <a16:creationId xmlns:a16="http://schemas.microsoft.com/office/drawing/2014/main" id="{38EBFCAF-B5B6-4C86-AF5D-95F416837952}"/>
            </a:ext>
          </a:extLst>
        </xdr:cNvPr>
        <xdr:cNvCxnSpPr/>
      </xdr:nvCxnSpPr>
      <xdr:spPr>
        <a:xfrm flipH="1">
          <a:off x="4738007" y="5078186"/>
          <a:ext cx="288472" cy="15784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527957</xdr:colOff>
      <xdr:row>26</xdr:row>
      <xdr:rowOff>125186</xdr:rowOff>
    </xdr:from>
    <xdr:to>
      <xdr:col>8</xdr:col>
      <xdr:colOff>190500</xdr:colOff>
      <xdr:row>27</xdr:row>
      <xdr:rowOff>119743</xdr:rowOff>
    </xdr:to>
    <xdr:cxnSp macro="">
      <xdr:nvCxnSpPr>
        <xdr:cNvPr id="25" name="Straight Arrow Connector 24">
          <a:extLst>
            <a:ext uri="{FF2B5EF4-FFF2-40B4-BE49-F238E27FC236}">
              <a16:creationId xmlns:a16="http://schemas.microsoft.com/office/drawing/2014/main" id="{C8BF763B-2259-467C-9C23-631E7418A16B}"/>
            </a:ext>
          </a:extLst>
        </xdr:cNvPr>
        <xdr:cNvCxnSpPr/>
      </xdr:nvCxnSpPr>
      <xdr:spPr>
        <a:xfrm>
          <a:off x="4814207" y="5078186"/>
          <a:ext cx="272143" cy="18505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91966</xdr:colOff>
      <xdr:row>1</xdr:row>
      <xdr:rowOff>183931</xdr:rowOff>
    </xdr:from>
    <xdr:ext cx="490327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C4F8C2C-F675-410E-9A1D-F7B428E4733E}"/>
            </a:ext>
          </a:extLst>
        </xdr:cNvPr>
        <xdr:cNvSpPr txBox="1"/>
      </xdr:nvSpPr>
      <xdr:spPr>
        <a:xfrm>
          <a:off x="1139716" y="374431"/>
          <a:ext cx="49032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chars</a:t>
          </a:r>
        </a:p>
      </xdr:txBody>
    </xdr:sp>
    <xdr:clientData/>
  </xdr:oneCellAnchor>
  <xdr:twoCellAnchor>
    <xdr:from>
      <xdr:col>3</xdr:col>
      <xdr:colOff>505810</xdr:colOff>
      <xdr:row>2</xdr:row>
      <xdr:rowOff>146581</xdr:rowOff>
    </xdr:from>
    <xdr:to>
      <xdr:col>3</xdr:col>
      <xdr:colOff>578069</xdr:colOff>
      <xdr:row>4</xdr:row>
      <xdr:rowOff>13137</xdr:rowOff>
    </xdr:to>
    <xdr:cxnSp macro="">
      <xdr:nvCxnSpPr>
        <xdr:cNvPr id="3" name="Connector: Curved 2">
          <a:extLst>
            <a:ext uri="{FF2B5EF4-FFF2-40B4-BE49-F238E27FC236}">
              <a16:creationId xmlns:a16="http://schemas.microsoft.com/office/drawing/2014/main" id="{D2417065-1A4D-4C80-A051-326BA59CAFC3}"/>
            </a:ext>
          </a:extLst>
        </xdr:cNvPr>
        <xdr:cNvCxnSpPr/>
      </xdr:nvCxnSpPr>
      <xdr:spPr>
        <a:xfrm rot="16200000" flipH="1">
          <a:off x="1461149" y="619992"/>
          <a:ext cx="257081" cy="72259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144517</xdr:colOff>
      <xdr:row>1</xdr:row>
      <xdr:rowOff>52552</xdr:rowOff>
    </xdr:from>
    <xdr:ext cx="244298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AA8B60E-A9E2-4DC4-8FA1-A6C0460D5260}"/>
            </a:ext>
          </a:extLst>
        </xdr:cNvPr>
        <xdr:cNvSpPr txBox="1"/>
      </xdr:nvSpPr>
      <xdr:spPr>
        <a:xfrm>
          <a:off x="2163817" y="243052"/>
          <a:ext cx="2442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c</a:t>
          </a:r>
        </a:p>
      </xdr:txBody>
    </xdr:sp>
    <xdr:clientData/>
  </xdr:oneCellAnchor>
  <xdr:twoCellAnchor>
    <xdr:from>
      <xdr:col>6</xdr:col>
      <xdr:colOff>388815</xdr:colOff>
      <xdr:row>1</xdr:row>
      <xdr:rowOff>184832</xdr:rowOff>
    </xdr:from>
    <xdr:to>
      <xdr:col>7</xdr:col>
      <xdr:colOff>6569</xdr:colOff>
      <xdr:row>2</xdr:row>
      <xdr:rowOff>78828</xdr:rowOff>
    </xdr:to>
    <xdr:cxnSp macro="">
      <xdr:nvCxnSpPr>
        <xdr:cNvPr id="5" name="Connector: Curved 4">
          <a:extLst>
            <a:ext uri="{FF2B5EF4-FFF2-40B4-BE49-F238E27FC236}">
              <a16:creationId xmlns:a16="http://schemas.microsoft.com/office/drawing/2014/main" id="{4CA8E1B9-9EBE-45DE-A70C-A6B0FED5FB1F}"/>
            </a:ext>
          </a:extLst>
        </xdr:cNvPr>
        <xdr:cNvCxnSpPr>
          <a:stCxn id="4" idx="3"/>
        </xdr:cNvCxnSpPr>
      </xdr:nvCxnSpPr>
      <xdr:spPr>
        <a:xfrm>
          <a:off x="2408115" y="375332"/>
          <a:ext cx="227354" cy="84496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564931</xdr:colOff>
      <xdr:row>1</xdr:row>
      <xdr:rowOff>164224</xdr:rowOff>
    </xdr:from>
    <xdr:ext cx="413845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41735FB-B9B9-4BA9-8EEA-B103C4ED5F65}"/>
            </a:ext>
          </a:extLst>
        </xdr:cNvPr>
        <xdr:cNvSpPr txBox="1"/>
      </xdr:nvSpPr>
      <xdr:spPr>
        <a:xfrm>
          <a:off x="2584231" y="354724"/>
          <a:ext cx="4138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"a"</a:t>
          </a: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78827</xdr:colOff>
      <xdr:row>0</xdr:row>
      <xdr:rowOff>39413</xdr:rowOff>
    </xdr:from>
    <xdr:ext cx="499242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0E71825-B3CC-4AE3-8FB2-4FF5A1273931}"/>
            </a:ext>
          </a:extLst>
        </xdr:cNvPr>
        <xdr:cNvSpPr txBox="1"/>
      </xdr:nvSpPr>
      <xdr:spPr>
        <a:xfrm>
          <a:off x="78827" y="39413"/>
          <a:ext cx="49924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Data</a:t>
          </a:r>
        </a:p>
      </xdr:txBody>
    </xdr:sp>
    <xdr:clientData/>
  </xdr:oneCellAnchor>
  <xdr:twoCellAnchor>
    <xdr:from>
      <xdr:col>0</xdr:col>
      <xdr:colOff>578069</xdr:colOff>
      <xdr:row>0</xdr:row>
      <xdr:rowOff>171693</xdr:rowOff>
    </xdr:from>
    <xdr:to>
      <xdr:col>1</xdr:col>
      <xdr:colOff>131379</xdr:colOff>
      <xdr:row>1</xdr:row>
      <xdr:rowOff>157654</xdr:rowOff>
    </xdr:to>
    <xdr:cxnSp macro="">
      <xdr:nvCxnSpPr>
        <xdr:cNvPr id="3" name="Connector: Curved 2">
          <a:extLst>
            <a:ext uri="{FF2B5EF4-FFF2-40B4-BE49-F238E27FC236}">
              <a16:creationId xmlns:a16="http://schemas.microsoft.com/office/drawing/2014/main" id="{E6F56421-4338-4760-AC38-CC0C23286594}"/>
            </a:ext>
          </a:extLst>
        </xdr:cNvPr>
        <xdr:cNvCxnSpPr>
          <a:stCxn id="2" idx="3"/>
        </xdr:cNvCxnSpPr>
      </xdr:nvCxnSpPr>
      <xdr:spPr>
        <a:xfrm>
          <a:off x="578069" y="171693"/>
          <a:ext cx="162910" cy="176461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466725</xdr:colOff>
      <xdr:row>5</xdr:row>
      <xdr:rowOff>85725</xdr:rowOff>
    </xdr:from>
    <xdr:to>
      <xdr:col>3</xdr:col>
      <xdr:colOff>180975</xdr:colOff>
      <xdr:row>6</xdr:row>
      <xdr:rowOff>104775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C44A3BF3-6DE0-4FDC-9521-8F47002D5299}"/>
            </a:ext>
          </a:extLst>
        </xdr:cNvPr>
        <xdr:cNvSpPr/>
      </xdr:nvSpPr>
      <xdr:spPr>
        <a:xfrm>
          <a:off x="1076325" y="1038225"/>
          <a:ext cx="504825" cy="2095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</a:rPr>
            <a:t>3</a:t>
          </a:r>
        </a:p>
      </xdr:txBody>
    </xdr:sp>
    <xdr:clientData/>
  </xdr:twoCellAnchor>
  <xdr:twoCellAnchor>
    <xdr:from>
      <xdr:col>1</xdr:col>
      <xdr:colOff>438150</xdr:colOff>
      <xdr:row>3</xdr:row>
      <xdr:rowOff>38100</xdr:rowOff>
    </xdr:from>
    <xdr:to>
      <xdr:col>2</xdr:col>
      <xdr:colOff>0</xdr:colOff>
      <xdr:row>4</xdr:row>
      <xdr:rowOff>171450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1AB906BF-336F-44C7-B331-A0E61222CB49}"/>
            </a:ext>
          </a:extLst>
        </xdr:cNvPr>
        <xdr:cNvCxnSpPr/>
      </xdr:nvCxnSpPr>
      <xdr:spPr>
        <a:xfrm>
          <a:off x="1047750" y="609600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</xdr:row>
      <xdr:rowOff>66675</xdr:rowOff>
    </xdr:from>
    <xdr:to>
      <xdr:col>3</xdr:col>
      <xdr:colOff>266700</xdr:colOff>
      <xdr:row>4</xdr:row>
      <xdr:rowOff>161925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FA8060D0-545A-4C3E-815A-F2DF8E9BE6A2}"/>
            </a:ext>
          </a:extLst>
        </xdr:cNvPr>
        <xdr:cNvCxnSpPr/>
      </xdr:nvCxnSpPr>
      <xdr:spPr>
        <a:xfrm flipH="1">
          <a:off x="1400175" y="638175"/>
          <a:ext cx="266700" cy="2857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19050</xdr:colOff>
      <xdr:row>6</xdr:row>
      <xdr:rowOff>133350</xdr:rowOff>
    </xdr:from>
    <xdr:to>
      <xdr:col>3</xdr:col>
      <xdr:colOff>190500</xdr:colOff>
      <xdr:row>8</xdr:row>
      <xdr:rowOff>76200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2280303C-209F-4A43-9044-1F88D126DF57}"/>
            </a:ext>
          </a:extLst>
        </xdr:cNvPr>
        <xdr:cNvCxnSpPr/>
      </xdr:nvCxnSpPr>
      <xdr:spPr>
        <a:xfrm>
          <a:off x="1419225" y="1276350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457200</xdr:colOff>
      <xdr:row>3</xdr:row>
      <xdr:rowOff>38100</xdr:rowOff>
    </xdr:from>
    <xdr:to>
      <xdr:col>5</xdr:col>
      <xdr:colOff>314325</xdr:colOff>
      <xdr:row>8</xdr:row>
      <xdr:rowOff>76200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DAFAD262-E3DF-482F-8AC4-A067FDC58974}"/>
            </a:ext>
          </a:extLst>
        </xdr:cNvPr>
        <xdr:cNvCxnSpPr/>
      </xdr:nvCxnSpPr>
      <xdr:spPr>
        <a:xfrm flipH="1">
          <a:off x="1857375" y="609600"/>
          <a:ext cx="647700" cy="990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76200</xdr:colOff>
      <xdr:row>8</xdr:row>
      <xdr:rowOff>104775</xdr:rowOff>
    </xdr:from>
    <xdr:to>
      <xdr:col>3</xdr:col>
      <xdr:colOff>581025</xdr:colOff>
      <xdr:row>9</xdr:row>
      <xdr:rowOff>123825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2E248B64-62F6-46D7-91DD-5B0531CFCDEF}"/>
            </a:ext>
          </a:extLst>
        </xdr:cNvPr>
        <xdr:cNvSpPr/>
      </xdr:nvSpPr>
      <xdr:spPr>
        <a:xfrm>
          <a:off x="1476375" y="1628775"/>
          <a:ext cx="504825" cy="2095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</a:rPr>
            <a:t>4</a:t>
          </a:r>
        </a:p>
      </xdr:txBody>
    </xdr:sp>
    <xdr:clientData/>
  </xdr:twoCellAnchor>
  <xdr:twoCellAnchor>
    <xdr:from>
      <xdr:col>3</xdr:col>
      <xdr:colOff>352425</xdr:colOff>
      <xdr:row>9</xdr:row>
      <xdr:rowOff>152400</xdr:rowOff>
    </xdr:from>
    <xdr:to>
      <xdr:col>3</xdr:col>
      <xdr:colOff>523875</xdr:colOff>
      <xdr:row>11</xdr:row>
      <xdr:rowOff>95250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9DA6AFBF-693A-40EE-87BC-496F9BBA70ED}"/>
            </a:ext>
          </a:extLst>
        </xdr:cNvPr>
        <xdr:cNvCxnSpPr/>
      </xdr:nvCxnSpPr>
      <xdr:spPr>
        <a:xfrm>
          <a:off x="1752600" y="1866900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428625</xdr:colOff>
      <xdr:row>11</xdr:row>
      <xdr:rowOff>95250</xdr:rowOff>
    </xdr:from>
    <xdr:to>
      <xdr:col>5</xdr:col>
      <xdr:colOff>142875</xdr:colOff>
      <xdr:row>12</xdr:row>
      <xdr:rowOff>114300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81AFABF3-74F3-4CA3-A2FA-A18AECE42824}"/>
            </a:ext>
          </a:extLst>
        </xdr:cNvPr>
        <xdr:cNvSpPr/>
      </xdr:nvSpPr>
      <xdr:spPr>
        <a:xfrm>
          <a:off x="1828800" y="2190750"/>
          <a:ext cx="504825" cy="2095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</a:rPr>
            <a:t>5</a:t>
          </a:r>
        </a:p>
      </xdr:txBody>
    </xdr:sp>
    <xdr:clientData/>
  </xdr:twoCellAnchor>
  <xdr:twoCellAnchor>
    <xdr:from>
      <xdr:col>5</xdr:col>
      <xdr:colOff>66675</xdr:colOff>
      <xdr:row>3</xdr:row>
      <xdr:rowOff>47625</xdr:rowOff>
    </xdr:from>
    <xdr:to>
      <xdr:col>7</xdr:col>
      <xdr:colOff>304800</xdr:colOff>
      <xdr:row>11</xdr:row>
      <xdr:rowOff>57150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36D8ECD7-83CD-49DD-9ED0-4F2F3E22AD8E}"/>
            </a:ext>
          </a:extLst>
        </xdr:cNvPr>
        <xdr:cNvCxnSpPr/>
      </xdr:nvCxnSpPr>
      <xdr:spPr>
        <a:xfrm flipH="1">
          <a:off x="2257425" y="619125"/>
          <a:ext cx="1028700" cy="1533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180975</xdr:colOff>
      <xdr:row>14</xdr:row>
      <xdr:rowOff>104775</xdr:rowOff>
    </xdr:from>
    <xdr:to>
      <xdr:col>6</xdr:col>
      <xdr:colOff>76200</xdr:colOff>
      <xdr:row>15</xdr:row>
      <xdr:rowOff>123825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EB61E3C5-FD5C-4DDA-A769-E325078514FA}"/>
            </a:ext>
          </a:extLst>
        </xdr:cNvPr>
        <xdr:cNvSpPr/>
      </xdr:nvSpPr>
      <xdr:spPr>
        <a:xfrm>
          <a:off x="2371725" y="2771775"/>
          <a:ext cx="504825" cy="2095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</a:rPr>
            <a:t>6</a:t>
          </a:r>
        </a:p>
      </xdr:txBody>
    </xdr:sp>
    <xdr:clientData/>
  </xdr:twoCellAnchor>
  <xdr:twoCellAnchor>
    <xdr:from>
      <xdr:col>5</xdr:col>
      <xdr:colOff>57150</xdr:colOff>
      <xdr:row>12</xdr:row>
      <xdr:rowOff>133350</xdr:rowOff>
    </xdr:from>
    <xdr:to>
      <xdr:col>5</xdr:col>
      <xdr:colOff>228600</xdr:colOff>
      <xdr:row>14</xdr:row>
      <xdr:rowOff>76200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3DF8014B-30E5-42E4-ADB0-ACDF45D509A8}"/>
            </a:ext>
          </a:extLst>
        </xdr:cNvPr>
        <xdr:cNvCxnSpPr/>
      </xdr:nvCxnSpPr>
      <xdr:spPr>
        <a:xfrm>
          <a:off x="2247900" y="2419350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581025</xdr:colOff>
      <xdr:row>3</xdr:row>
      <xdr:rowOff>28575</xdr:rowOff>
    </xdr:from>
    <xdr:to>
      <xdr:col>9</xdr:col>
      <xdr:colOff>323850</xdr:colOff>
      <xdr:row>14</xdr:row>
      <xdr:rowOff>47625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3649F577-B340-447D-BDA4-C47DD58A4DFB}"/>
            </a:ext>
          </a:extLst>
        </xdr:cNvPr>
        <xdr:cNvCxnSpPr/>
      </xdr:nvCxnSpPr>
      <xdr:spPr>
        <a:xfrm flipH="1">
          <a:off x="2771775" y="600075"/>
          <a:ext cx="1323975" cy="21145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47625</xdr:colOff>
      <xdr:row>17</xdr:row>
      <xdr:rowOff>123825</xdr:rowOff>
    </xdr:from>
    <xdr:to>
      <xdr:col>7</xdr:col>
      <xdr:colOff>371475</xdr:colOff>
      <xdr:row>18</xdr:row>
      <xdr:rowOff>142875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996EEEA4-A304-485C-A425-C5EADC0C8F15}"/>
            </a:ext>
          </a:extLst>
        </xdr:cNvPr>
        <xdr:cNvSpPr/>
      </xdr:nvSpPr>
      <xdr:spPr>
        <a:xfrm>
          <a:off x="2847975" y="3362325"/>
          <a:ext cx="504825" cy="2095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</a:rPr>
            <a:t>7</a:t>
          </a:r>
        </a:p>
      </xdr:txBody>
    </xdr:sp>
    <xdr:clientData/>
  </xdr:twoCellAnchor>
  <xdr:twoCellAnchor>
    <xdr:from>
      <xdr:col>5</xdr:col>
      <xdr:colOff>533400</xdr:colOff>
      <xdr:row>15</xdr:row>
      <xdr:rowOff>152400</xdr:rowOff>
    </xdr:from>
    <xdr:to>
      <xdr:col>6</xdr:col>
      <xdr:colOff>95250</xdr:colOff>
      <xdr:row>17</xdr:row>
      <xdr:rowOff>95250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C96F8513-2BB6-4F12-8905-A5202C6E585D}"/>
            </a:ext>
          </a:extLst>
        </xdr:cNvPr>
        <xdr:cNvCxnSpPr/>
      </xdr:nvCxnSpPr>
      <xdr:spPr>
        <a:xfrm>
          <a:off x="2724150" y="3009900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295275</xdr:colOff>
      <xdr:row>3</xdr:row>
      <xdr:rowOff>19050</xdr:rowOff>
    </xdr:from>
    <xdr:to>
      <xdr:col>11</xdr:col>
      <xdr:colOff>314326</xdr:colOff>
      <xdr:row>17</xdr:row>
      <xdr:rowOff>38100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419768EA-D381-45C7-B370-99A64830909A}"/>
            </a:ext>
          </a:extLst>
        </xdr:cNvPr>
        <xdr:cNvCxnSpPr/>
      </xdr:nvCxnSpPr>
      <xdr:spPr>
        <a:xfrm flipH="1">
          <a:off x="3276600" y="590550"/>
          <a:ext cx="1600201" cy="26860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180975</xdr:colOff>
      <xdr:row>19</xdr:row>
      <xdr:rowOff>0</xdr:rowOff>
    </xdr:from>
    <xdr:to>
      <xdr:col>7</xdr:col>
      <xdr:colOff>352425</xdr:colOff>
      <xdr:row>20</xdr:row>
      <xdr:rowOff>133350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C24A6025-E561-477E-90BD-ED9136F0FCB4}"/>
            </a:ext>
          </a:extLst>
        </xdr:cNvPr>
        <xdr:cNvCxnSpPr/>
      </xdr:nvCxnSpPr>
      <xdr:spPr>
        <a:xfrm>
          <a:off x="3162300" y="3619500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304800</xdr:colOff>
      <xdr:row>20</xdr:row>
      <xdr:rowOff>142875</xdr:rowOff>
    </xdr:from>
    <xdr:to>
      <xdr:col>9</xdr:col>
      <xdr:colOff>19050</xdr:colOff>
      <xdr:row>21</xdr:row>
      <xdr:rowOff>161925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D25C0F27-DD0F-484B-8488-1C413D748DE2}"/>
            </a:ext>
          </a:extLst>
        </xdr:cNvPr>
        <xdr:cNvSpPr/>
      </xdr:nvSpPr>
      <xdr:spPr>
        <a:xfrm>
          <a:off x="3286125" y="3952875"/>
          <a:ext cx="504825" cy="2095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</a:rPr>
            <a:t>8</a:t>
          </a:r>
        </a:p>
      </xdr:txBody>
    </xdr:sp>
    <xdr:clientData/>
  </xdr:twoCellAnchor>
  <xdr:twoCellAnchor>
    <xdr:from>
      <xdr:col>8</xdr:col>
      <xdr:colOff>142875</xdr:colOff>
      <xdr:row>3</xdr:row>
      <xdr:rowOff>19050</xdr:rowOff>
    </xdr:from>
    <xdr:to>
      <xdr:col>13</xdr:col>
      <xdr:colOff>314327</xdr:colOff>
      <xdr:row>20</xdr:row>
      <xdr:rowOff>95250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id="{24188407-0A4D-4298-9030-49101FCF9D7F}"/>
            </a:ext>
          </a:extLst>
        </xdr:cNvPr>
        <xdr:cNvCxnSpPr/>
      </xdr:nvCxnSpPr>
      <xdr:spPr>
        <a:xfrm flipH="1">
          <a:off x="3733800" y="590550"/>
          <a:ext cx="1933577" cy="33147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23</xdr:row>
      <xdr:rowOff>133350</xdr:rowOff>
    </xdr:from>
    <xdr:to>
      <xdr:col>9</xdr:col>
      <xdr:colOff>523875</xdr:colOff>
      <xdr:row>24</xdr:row>
      <xdr:rowOff>152400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50D6893E-32B3-42BC-9AE8-910D76EB261C}"/>
            </a:ext>
          </a:extLst>
        </xdr:cNvPr>
        <xdr:cNvSpPr/>
      </xdr:nvSpPr>
      <xdr:spPr>
        <a:xfrm>
          <a:off x="3790950" y="4514850"/>
          <a:ext cx="504825" cy="2095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</a:rPr>
            <a:t>9</a:t>
          </a:r>
        </a:p>
      </xdr:txBody>
    </xdr:sp>
    <xdr:clientData/>
  </xdr:twoCellAnchor>
  <xdr:twoCellAnchor>
    <xdr:from>
      <xdr:col>8</xdr:col>
      <xdr:colOff>104775</xdr:colOff>
      <xdr:row>21</xdr:row>
      <xdr:rowOff>180975</xdr:rowOff>
    </xdr:from>
    <xdr:to>
      <xdr:col>9</xdr:col>
      <xdr:colOff>95250</xdr:colOff>
      <xdr:row>23</xdr:row>
      <xdr:rowOff>123825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id="{38D609EC-8E9A-405B-ADFB-59503E90DC6F}"/>
            </a:ext>
          </a:extLst>
        </xdr:cNvPr>
        <xdr:cNvCxnSpPr/>
      </xdr:nvCxnSpPr>
      <xdr:spPr>
        <a:xfrm>
          <a:off x="3695700" y="4181475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476250</xdr:colOff>
      <xdr:row>3</xdr:row>
      <xdr:rowOff>38100</xdr:rowOff>
    </xdr:from>
    <xdr:to>
      <xdr:col>15</xdr:col>
      <xdr:colOff>323853</xdr:colOff>
      <xdr:row>23</xdr:row>
      <xdr:rowOff>76200</xdr:rowOff>
    </xdr:to>
    <xdr:cxnSp macro="">
      <xdr:nvCxnSpPr>
        <xdr:cNvPr id="22" name="Straight Arrow Connector 21">
          <a:extLst>
            <a:ext uri="{FF2B5EF4-FFF2-40B4-BE49-F238E27FC236}">
              <a16:creationId xmlns:a16="http://schemas.microsoft.com/office/drawing/2014/main" id="{B0F47B79-103B-471A-A727-5CD3D2700B42}"/>
            </a:ext>
          </a:extLst>
        </xdr:cNvPr>
        <xdr:cNvCxnSpPr/>
      </xdr:nvCxnSpPr>
      <xdr:spPr>
        <a:xfrm flipH="1">
          <a:off x="4248150" y="609600"/>
          <a:ext cx="2219328" cy="38481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342900</xdr:colOff>
      <xdr:row>25</xdr:row>
      <xdr:rowOff>19050</xdr:rowOff>
    </xdr:from>
    <xdr:to>
      <xdr:col>9</xdr:col>
      <xdr:colOff>514350</xdr:colOff>
      <xdr:row>26</xdr:row>
      <xdr:rowOff>152400</xdr:rowOff>
    </xdr:to>
    <xdr:cxnSp macro="">
      <xdr:nvCxnSpPr>
        <xdr:cNvPr id="23" name="Straight Arrow Connector 22">
          <a:extLst>
            <a:ext uri="{FF2B5EF4-FFF2-40B4-BE49-F238E27FC236}">
              <a16:creationId xmlns:a16="http://schemas.microsoft.com/office/drawing/2014/main" id="{9B8C3003-4B94-4C37-A59D-FF72473FED9A}"/>
            </a:ext>
          </a:extLst>
        </xdr:cNvPr>
        <xdr:cNvCxnSpPr/>
      </xdr:nvCxnSpPr>
      <xdr:spPr>
        <a:xfrm>
          <a:off x="4114800" y="4781550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495300</xdr:colOff>
      <xdr:row>26</xdr:row>
      <xdr:rowOff>133350</xdr:rowOff>
    </xdr:from>
    <xdr:to>
      <xdr:col>11</xdr:col>
      <xdr:colOff>209550</xdr:colOff>
      <xdr:row>27</xdr:row>
      <xdr:rowOff>152400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3A5FA7F0-9700-4DDC-915D-45938B53DFD8}"/>
            </a:ext>
          </a:extLst>
        </xdr:cNvPr>
        <xdr:cNvSpPr/>
      </xdr:nvSpPr>
      <xdr:spPr>
        <a:xfrm>
          <a:off x="4267200" y="5086350"/>
          <a:ext cx="504825" cy="2095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</a:rPr>
            <a:t>9</a:t>
          </a:r>
        </a:p>
      </xdr:txBody>
    </xdr:sp>
    <xdr:clientData/>
  </xdr:twoCellAnchor>
  <xdr:twoCellAnchor>
    <xdr:from>
      <xdr:col>11</xdr:col>
      <xdr:colOff>133350</xdr:colOff>
      <xdr:row>3</xdr:row>
      <xdr:rowOff>38100</xdr:rowOff>
    </xdr:from>
    <xdr:to>
      <xdr:col>17</xdr:col>
      <xdr:colOff>257178</xdr:colOff>
      <xdr:row>26</xdr:row>
      <xdr:rowOff>66675</xdr:rowOff>
    </xdr:to>
    <xdr:cxnSp macro="">
      <xdr:nvCxnSpPr>
        <xdr:cNvPr id="25" name="Straight Arrow Connector 24">
          <a:extLst>
            <a:ext uri="{FF2B5EF4-FFF2-40B4-BE49-F238E27FC236}">
              <a16:creationId xmlns:a16="http://schemas.microsoft.com/office/drawing/2014/main" id="{7C9643FC-33E6-4E47-941A-BC976396771D}"/>
            </a:ext>
          </a:extLst>
        </xdr:cNvPr>
        <xdr:cNvCxnSpPr/>
      </xdr:nvCxnSpPr>
      <xdr:spPr>
        <a:xfrm flipH="1">
          <a:off x="4695825" y="609600"/>
          <a:ext cx="2495553" cy="4410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495300</xdr:colOff>
      <xdr:row>29</xdr:row>
      <xdr:rowOff>47625</xdr:rowOff>
    </xdr:from>
    <xdr:to>
      <xdr:col>13</xdr:col>
      <xdr:colOff>209550</xdr:colOff>
      <xdr:row>30</xdr:row>
      <xdr:rowOff>66675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0A4801FB-A35C-4336-B0A2-E985D0D2EBD1}"/>
            </a:ext>
          </a:extLst>
        </xdr:cNvPr>
        <xdr:cNvSpPr/>
      </xdr:nvSpPr>
      <xdr:spPr>
        <a:xfrm>
          <a:off x="5057775" y="5572125"/>
          <a:ext cx="504825" cy="209550"/>
        </a:xfrm>
        <a:prstGeom prst="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bg1"/>
              </a:solidFill>
            </a:rPr>
            <a:t>9</a:t>
          </a:r>
        </a:p>
      </xdr:txBody>
    </xdr:sp>
    <xdr:clientData/>
  </xdr:twoCellAnchor>
  <xdr:twoCellAnchor>
    <xdr:from>
      <xdr:col>11</xdr:col>
      <xdr:colOff>257175</xdr:colOff>
      <xdr:row>28</xdr:row>
      <xdr:rowOff>9525</xdr:rowOff>
    </xdr:from>
    <xdr:to>
      <xdr:col>11</xdr:col>
      <xdr:colOff>428625</xdr:colOff>
      <xdr:row>29</xdr:row>
      <xdr:rowOff>142875</xdr:rowOff>
    </xdr:to>
    <xdr:cxnSp macro="">
      <xdr:nvCxnSpPr>
        <xdr:cNvPr id="27" name="Straight Arrow Connector 26">
          <a:extLst>
            <a:ext uri="{FF2B5EF4-FFF2-40B4-BE49-F238E27FC236}">
              <a16:creationId xmlns:a16="http://schemas.microsoft.com/office/drawing/2014/main" id="{ECB79E5A-DAA2-409E-B4F3-665B3D441E69}"/>
            </a:ext>
          </a:extLst>
        </xdr:cNvPr>
        <xdr:cNvCxnSpPr/>
      </xdr:nvCxnSpPr>
      <xdr:spPr>
        <a:xfrm>
          <a:off x="4819650" y="5343525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57150</xdr:colOff>
      <xdr:row>3</xdr:row>
      <xdr:rowOff>9525</xdr:rowOff>
    </xdr:from>
    <xdr:to>
      <xdr:col>19</xdr:col>
      <xdr:colOff>381004</xdr:colOff>
      <xdr:row>28</xdr:row>
      <xdr:rowOff>180975</xdr:rowOff>
    </xdr:to>
    <xdr:cxnSp macro="">
      <xdr:nvCxnSpPr>
        <xdr:cNvPr id="28" name="Straight Arrow Connector 27">
          <a:extLst>
            <a:ext uri="{FF2B5EF4-FFF2-40B4-BE49-F238E27FC236}">
              <a16:creationId xmlns:a16="http://schemas.microsoft.com/office/drawing/2014/main" id="{C035A6E4-D2D7-45B9-90DA-D8653F53959F}"/>
            </a:ext>
          </a:extLst>
        </xdr:cNvPr>
        <xdr:cNvCxnSpPr/>
      </xdr:nvCxnSpPr>
      <xdr:spPr>
        <a:xfrm flipH="1">
          <a:off x="5410200" y="581025"/>
          <a:ext cx="2695579" cy="49339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466725</xdr:colOff>
      <xdr:row>5</xdr:row>
      <xdr:rowOff>85725</xdr:rowOff>
    </xdr:from>
    <xdr:to>
      <xdr:col>3</xdr:col>
      <xdr:colOff>180975</xdr:colOff>
      <xdr:row>6</xdr:row>
      <xdr:rowOff>104775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7C45428E-7E9E-466E-B80C-5877AAE9C57A}"/>
            </a:ext>
          </a:extLst>
        </xdr:cNvPr>
        <xdr:cNvSpPr/>
      </xdr:nvSpPr>
      <xdr:spPr>
        <a:xfrm>
          <a:off x="1076325" y="1038225"/>
          <a:ext cx="504825" cy="2095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</a:rPr>
            <a:t>5</a:t>
          </a:r>
        </a:p>
      </xdr:txBody>
    </xdr:sp>
    <xdr:clientData/>
  </xdr:twoCellAnchor>
  <xdr:twoCellAnchor>
    <xdr:from>
      <xdr:col>1</xdr:col>
      <xdr:colOff>438150</xdr:colOff>
      <xdr:row>3</xdr:row>
      <xdr:rowOff>38100</xdr:rowOff>
    </xdr:from>
    <xdr:to>
      <xdr:col>2</xdr:col>
      <xdr:colOff>0</xdr:colOff>
      <xdr:row>4</xdr:row>
      <xdr:rowOff>171450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C3396434-5B8F-4E0C-BD5E-213FCDFF3943}"/>
            </a:ext>
          </a:extLst>
        </xdr:cNvPr>
        <xdr:cNvCxnSpPr/>
      </xdr:nvCxnSpPr>
      <xdr:spPr>
        <a:xfrm>
          <a:off x="1047750" y="609600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</xdr:row>
      <xdr:rowOff>66675</xdr:rowOff>
    </xdr:from>
    <xdr:to>
      <xdr:col>3</xdr:col>
      <xdr:colOff>266700</xdr:colOff>
      <xdr:row>4</xdr:row>
      <xdr:rowOff>161925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3DEE5065-3AF0-4306-9D19-194C7AD78B15}"/>
            </a:ext>
          </a:extLst>
        </xdr:cNvPr>
        <xdr:cNvCxnSpPr/>
      </xdr:nvCxnSpPr>
      <xdr:spPr>
        <a:xfrm flipH="1">
          <a:off x="1400175" y="638175"/>
          <a:ext cx="266700" cy="2857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19050</xdr:colOff>
      <xdr:row>6</xdr:row>
      <xdr:rowOff>133350</xdr:rowOff>
    </xdr:from>
    <xdr:to>
      <xdr:col>3</xdr:col>
      <xdr:colOff>190500</xdr:colOff>
      <xdr:row>8</xdr:row>
      <xdr:rowOff>76200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CA76C07D-8932-4FAA-A7C1-2D6CB8EC0D8C}"/>
            </a:ext>
          </a:extLst>
        </xdr:cNvPr>
        <xdr:cNvCxnSpPr/>
      </xdr:nvCxnSpPr>
      <xdr:spPr>
        <a:xfrm>
          <a:off x="1419225" y="1276350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457200</xdr:colOff>
      <xdr:row>3</xdr:row>
      <xdr:rowOff>38100</xdr:rowOff>
    </xdr:from>
    <xdr:to>
      <xdr:col>5</xdr:col>
      <xdr:colOff>314325</xdr:colOff>
      <xdr:row>8</xdr:row>
      <xdr:rowOff>76200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8A5D1C5D-3E85-41D1-9201-0DD340A96652}"/>
            </a:ext>
          </a:extLst>
        </xdr:cNvPr>
        <xdr:cNvCxnSpPr/>
      </xdr:nvCxnSpPr>
      <xdr:spPr>
        <a:xfrm flipH="1">
          <a:off x="1857375" y="609600"/>
          <a:ext cx="647700" cy="990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76200</xdr:colOff>
      <xdr:row>8</xdr:row>
      <xdr:rowOff>104775</xdr:rowOff>
    </xdr:from>
    <xdr:to>
      <xdr:col>3</xdr:col>
      <xdr:colOff>581025</xdr:colOff>
      <xdr:row>9</xdr:row>
      <xdr:rowOff>123825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8C21B4B7-AC48-4E9F-B142-9DC853F83C26}"/>
            </a:ext>
          </a:extLst>
        </xdr:cNvPr>
        <xdr:cNvSpPr/>
      </xdr:nvSpPr>
      <xdr:spPr>
        <a:xfrm>
          <a:off x="1476375" y="1628775"/>
          <a:ext cx="504825" cy="2095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</a:rPr>
            <a:t>9</a:t>
          </a:r>
        </a:p>
      </xdr:txBody>
    </xdr:sp>
    <xdr:clientData/>
  </xdr:twoCellAnchor>
  <xdr:twoCellAnchor>
    <xdr:from>
      <xdr:col>3</xdr:col>
      <xdr:colOff>352425</xdr:colOff>
      <xdr:row>9</xdr:row>
      <xdr:rowOff>152400</xdr:rowOff>
    </xdr:from>
    <xdr:to>
      <xdr:col>3</xdr:col>
      <xdr:colOff>523875</xdr:colOff>
      <xdr:row>11</xdr:row>
      <xdr:rowOff>95250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B4B916FC-554A-45D4-8B84-4A4F27F383F5}"/>
            </a:ext>
          </a:extLst>
        </xdr:cNvPr>
        <xdr:cNvCxnSpPr/>
      </xdr:nvCxnSpPr>
      <xdr:spPr>
        <a:xfrm>
          <a:off x="1752600" y="1866900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428625</xdr:colOff>
      <xdr:row>11</xdr:row>
      <xdr:rowOff>95250</xdr:rowOff>
    </xdr:from>
    <xdr:to>
      <xdr:col>5</xdr:col>
      <xdr:colOff>142875</xdr:colOff>
      <xdr:row>12</xdr:row>
      <xdr:rowOff>114300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87FDD221-1A9E-492E-8DB6-85D2A298315F}"/>
            </a:ext>
          </a:extLst>
        </xdr:cNvPr>
        <xdr:cNvSpPr/>
      </xdr:nvSpPr>
      <xdr:spPr>
        <a:xfrm>
          <a:off x="1828800" y="2190750"/>
          <a:ext cx="504825" cy="2095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</a:rPr>
            <a:t>14</a:t>
          </a:r>
        </a:p>
      </xdr:txBody>
    </xdr:sp>
    <xdr:clientData/>
  </xdr:twoCellAnchor>
  <xdr:twoCellAnchor>
    <xdr:from>
      <xdr:col>5</xdr:col>
      <xdr:colOff>66675</xdr:colOff>
      <xdr:row>3</xdr:row>
      <xdr:rowOff>47625</xdr:rowOff>
    </xdr:from>
    <xdr:to>
      <xdr:col>7</xdr:col>
      <xdr:colOff>304800</xdr:colOff>
      <xdr:row>11</xdr:row>
      <xdr:rowOff>57150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572649DD-EBB9-4333-B4F5-F53E88425C18}"/>
            </a:ext>
          </a:extLst>
        </xdr:cNvPr>
        <xdr:cNvCxnSpPr/>
      </xdr:nvCxnSpPr>
      <xdr:spPr>
        <a:xfrm flipH="1">
          <a:off x="2257425" y="619125"/>
          <a:ext cx="1028700" cy="1533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180975</xdr:colOff>
      <xdr:row>14</xdr:row>
      <xdr:rowOff>104775</xdr:rowOff>
    </xdr:from>
    <xdr:to>
      <xdr:col>6</xdr:col>
      <xdr:colOff>76200</xdr:colOff>
      <xdr:row>15</xdr:row>
      <xdr:rowOff>123825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B890D090-EF0E-4A37-85EE-9547B59CFBB8}"/>
            </a:ext>
          </a:extLst>
        </xdr:cNvPr>
        <xdr:cNvSpPr/>
      </xdr:nvSpPr>
      <xdr:spPr>
        <a:xfrm>
          <a:off x="2371725" y="2771775"/>
          <a:ext cx="504825" cy="2095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</a:rPr>
            <a:t>20</a:t>
          </a:r>
        </a:p>
      </xdr:txBody>
    </xdr:sp>
    <xdr:clientData/>
  </xdr:twoCellAnchor>
  <xdr:twoCellAnchor>
    <xdr:from>
      <xdr:col>5</xdr:col>
      <xdr:colOff>57150</xdr:colOff>
      <xdr:row>12</xdr:row>
      <xdr:rowOff>133350</xdr:rowOff>
    </xdr:from>
    <xdr:to>
      <xdr:col>5</xdr:col>
      <xdr:colOff>228600</xdr:colOff>
      <xdr:row>14</xdr:row>
      <xdr:rowOff>76200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581C1E43-BD1F-4582-9637-3DFCFF4714E7}"/>
            </a:ext>
          </a:extLst>
        </xdr:cNvPr>
        <xdr:cNvCxnSpPr/>
      </xdr:nvCxnSpPr>
      <xdr:spPr>
        <a:xfrm>
          <a:off x="2247900" y="2419350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581025</xdr:colOff>
      <xdr:row>3</xdr:row>
      <xdr:rowOff>28575</xdr:rowOff>
    </xdr:from>
    <xdr:to>
      <xdr:col>9</xdr:col>
      <xdr:colOff>323850</xdr:colOff>
      <xdr:row>14</xdr:row>
      <xdr:rowOff>47625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EDB1F525-DDB9-4C33-85B1-19746E79C31B}"/>
            </a:ext>
          </a:extLst>
        </xdr:cNvPr>
        <xdr:cNvCxnSpPr/>
      </xdr:nvCxnSpPr>
      <xdr:spPr>
        <a:xfrm flipH="1">
          <a:off x="2771775" y="600075"/>
          <a:ext cx="1323975" cy="21145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47625</xdr:colOff>
      <xdr:row>17</xdr:row>
      <xdr:rowOff>123825</xdr:rowOff>
    </xdr:from>
    <xdr:to>
      <xdr:col>7</xdr:col>
      <xdr:colOff>371475</xdr:colOff>
      <xdr:row>18</xdr:row>
      <xdr:rowOff>142875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B3364E0F-145D-4386-A394-4EFF66BCC6D6}"/>
            </a:ext>
          </a:extLst>
        </xdr:cNvPr>
        <xdr:cNvSpPr/>
      </xdr:nvSpPr>
      <xdr:spPr>
        <a:xfrm>
          <a:off x="2847975" y="3362325"/>
          <a:ext cx="504825" cy="2095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</a:rPr>
            <a:t>27</a:t>
          </a:r>
        </a:p>
      </xdr:txBody>
    </xdr:sp>
    <xdr:clientData/>
  </xdr:twoCellAnchor>
  <xdr:twoCellAnchor>
    <xdr:from>
      <xdr:col>5</xdr:col>
      <xdr:colOff>533400</xdr:colOff>
      <xdr:row>15</xdr:row>
      <xdr:rowOff>152400</xdr:rowOff>
    </xdr:from>
    <xdr:to>
      <xdr:col>6</xdr:col>
      <xdr:colOff>95250</xdr:colOff>
      <xdr:row>17</xdr:row>
      <xdr:rowOff>95250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C684F5D3-851D-4C64-B589-BA2E96843E9B}"/>
            </a:ext>
          </a:extLst>
        </xdr:cNvPr>
        <xdr:cNvCxnSpPr/>
      </xdr:nvCxnSpPr>
      <xdr:spPr>
        <a:xfrm>
          <a:off x="2724150" y="3009900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295275</xdr:colOff>
      <xdr:row>3</xdr:row>
      <xdr:rowOff>19050</xdr:rowOff>
    </xdr:from>
    <xdr:to>
      <xdr:col>11</xdr:col>
      <xdr:colOff>314326</xdr:colOff>
      <xdr:row>17</xdr:row>
      <xdr:rowOff>38100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72DCE35C-6A6D-4005-A145-FBC5BD2D06CA}"/>
            </a:ext>
          </a:extLst>
        </xdr:cNvPr>
        <xdr:cNvCxnSpPr/>
      </xdr:nvCxnSpPr>
      <xdr:spPr>
        <a:xfrm flipH="1">
          <a:off x="3276600" y="590550"/>
          <a:ext cx="1600201" cy="26860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180975</xdr:colOff>
      <xdr:row>19</xdr:row>
      <xdr:rowOff>0</xdr:rowOff>
    </xdr:from>
    <xdr:to>
      <xdr:col>7</xdr:col>
      <xdr:colOff>352425</xdr:colOff>
      <xdr:row>20</xdr:row>
      <xdr:rowOff>133350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24FB4F90-50D8-4042-AEE6-6E7A5C3E9540}"/>
            </a:ext>
          </a:extLst>
        </xdr:cNvPr>
        <xdr:cNvCxnSpPr/>
      </xdr:nvCxnSpPr>
      <xdr:spPr>
        <a:xfrm>
          <a:off x="3162300" y="3619500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304800</xdr:colOff>
      <xdr:row>20</xdr:row>
      <xdr:rowOff>142875</xdr:rowOff>
    </xdr:from>
    <xdr:to>
      <xdr:col>9</xdr:col>
      <xdr:colOff>19050</xdr:colOff>
      <xdr:row>21</xdr:row>
      <xdr:rowOff>161925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A1A26440-D7DC-42E7-AD0F-3A485214412D}"/>
            </a:ext>
          </a:extLst>
        </xdr:cNvPr>
        <xdr:cNvSpPr/>
      </xdr:nvSpPr>
      <xdr:spPr>
        <a:xfrm>
          <a:off x="3286125" y="3952875"/>
          <a:ext cx="504825" cy="2095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</a:rPr>
            <a:t>35</a:t>
          </a:r>
        </a:p>
      </xdr:txBody>
    </xdr:sp>
    <xdr:clientData/>
  </xdr:twoCellAnchor>
  <xdr:twoCellAnchor>
    <xdr:from>
      <xdr:col>8</xdr:col>
      <xdr:colOff>142875</xdr:colOff>
      <xdr:row>3</xdr:row>
      <xdr:rowOff>19050</xdr:rowOff>
    </xdr:from>
    <xdr:to>
      <xdr:col>13</xdr:col>
      <xdr:colOff>314327</xdr:colOff>
      <xdr:row>20</xdr:row>
      <xdr:rowOff>95250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id="{5A6BABCB-FA3F-4EA2-AB07-8268A320BE2D}"/>
            </a:ext>
          </a:extLst>
        </xdr:cNvPr>
        <xdr:cNvCxnSpPr/>
      </xdr:nvCxnSpPr>
      <xdr:spPr>
        <a:xfrm flipH="1">
          <a:off x="3733800" y="590550"/>
          <a:ext cx="1933577" cy="33147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23</xdr:row>
      <xdr:rowOff>133350</xdr:rowOff>
    </xdr:from>
    <xdr:to>
      <xdr:col>9</xdr:col>
      <xdr:colOff>523875</xdr:colOff>
      <xdr:row>24</xdr:row>
      <xdr:rowOff>152400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2B5CD08D-1AB4-4C60-BCA0-D3D32A26501F}"/>
            </a:ext>
          </a:extLst>
        </xdr:cNvPr>
        <xdr:cNvSpPr/>
      </xdr:nvSpPr>
      <xdr:spPr>
        <a:xfrm>
          <a:off x="3790950" y="4514850"/>
          <a:ext cx="504825" cy="2095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</a:rPr>
            <a:t>44</a:t>
          </a:r>
        </a:p>
      </xdr:txBody>
    </xdr:sp>
    <xdr:clientData/>
  </xdr:twoCellAnchor>
  <xdr:twoCellAnchor>
    <xdr:from>
      <xdr:col>8</xdr:col>
      <xdr:colOff>104775</xdr:colOff>
      <xdr:row>21</xdr:row>
      <xdr:rowOff>180975</xdr:rowOff>
    </xdr:from>
    <xdr:to>
      <xdr:col>9</xdr:col>
      <xdr:colOff>95250</xdr:colOff>
      <xdr:row>23</xdr:row>
      <xdr:rowOff>123825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id="{7870DD74-0473-4B01-A822-FE546AFF4BDA}"/>
            </a:ext>
          </a:extLst>
        </xdr:cNvPr>
        <xdr:cNvCxnSpPr/>
      </xdr:nvCxnSpPr>
      <xdr:spPr>
        <a:xfrm>
          <a:off x="3695700" y="4181475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476250</xdr:colOff>
      <xdr:row>3</xdr:row>
      <xdr:rowOff>38100</xdr:rowOff>
    </xdr:from>
    <xdr:to>
      <xdr:col>15</xdr:col>
      <xdr:colOff>323853</xdr:colOff>
      <xdr:row>23</xdr:row>
      <xdr:rowOff>76200</xdr:rowOff>
    </xdr:to>
    <xdr:cxnSp macro="">
      <xdr:nvCxnSpPr>
        <xdr:cNvPr id="22" name="Straight Arrow Connector 21">
          <a:extLst>
            <a:ext uri="{FF2B5EF4-FFF2-40B4-BE49-F238E27FC236}">
              <a16:creationId xmlns:a16="http://schemas.microsoft.com/office/drawing/2014/main" id="{3E626825-4823-424B-AE2F-566B0AB69CE8}"/>
            </a:ext>
          </a:extLst>
        </xdr:cNvPr>
        <xdr:cNvCxnSpPr/>
      </xdr:nvCxnSpPr>
      <xdr:spPr>
        <a:xfrm flipH="1">
          <a:off x="4248150" y="609600"/>
          <a:ext cx="2219328" cy="38481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342900</xdr:colOff>
      <xdr:row>25</xdr:row>
      <xdr:rowOff>19050</xdr:rowOff>
    </xdr:from>
    <xdr:to>
      <xdr:col>9</xdr:col>
      <xdr:colOff>514350</xdr:colOff>
      <xdr:row>26</xdr:row>
      <xdr:rowOff>152400</xdr:rowOff>
    </xdr:to>
    <xdr:cxnSp macro="">
      <xdr:nvCxnSpPr>
        <xdr:cNvPr id="23" name="Straight Arrow Connector 22">
          <a:extLst>
            <a:ext uri="{FF2B5EF4-FFF2-40B4-BE49-F238E27FC236}">
              <a16:creationId xmlns:a16="http://schemas.microsoft.com/office/drawing/2014/main" id="{11968A4E-5E03-43ED-ADB3-6A693A48B5D7}"/>
            </a:ext>
          </a:extLst>
        </xdr:cNvPr>
        <xdr:cNvCxnSpPr/>
      </xdr:nvCxnSpPr>
      <xdr:spPr>
        <a:xfrm>
          <a:off x="4114800" y="4781550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523875</xdr:colOff>
      <xdr:row>26</xdr:row>
      <xdr:rowOff>133350</xdr:rowOff>
    </xdr:from>
    <xdr:to>
      <xdr:col>11</xdr:col>
      <xdr:colOff>238125</xdr:colOff>
      <xdr:row>27</xdr:row>
      <xdr:rowOff>152400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31FCABC0-2E7E-44F7-9DD8-D95717337AD5}"/>
            </a:ext>
          </a:extLst>
        </xdr:cNvPr>
        <xdr:cNvSpPr/>
      </xdr:nvSpPr>
      <xdr:spPr>
        <a:xfrm>
          <a:off x="4295775" y="5086350"/>
          <a:ext cx="504825" cy="2095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</a:rPr>
            <a:t>51</a:t>
          </a:r>
        </a:p>
      </xdr:txBody>
    </xdr:sp>
    <xdr:clientData/>
  </xdr:twoCellAnchor>
  <xdr:twoCellAnchor>
    <xdr:from>
      <xdr:col>11</xdr:col>
      <xdr:colOff>133350</xdr:colOff>
      <xdr:row>3</xdr:row>
      <xdr:rowOff>38100</xdr:rowOff>
    </xdr:from>
    <xdr:to>
      <xdr:col>17</xdr:col>
      <xdr:colOff>257178</xdr:colOff>
      <xdr:row>26</xdr:row>
      <xdr:rowOff>66675</xdr:rowOff>
    </xdr:to>
    <xdr:cxnSp macro="">
      <xdr:nvCxnSpPr>
        <xdr:cNvPr id="25" name="Straight Arrow Connector 24">
          <a:extLst>
            <a:ext uri="{FF2B5EF4-FFF2-40B4-BE49-F238E27FC236}">
              <a16:creationId xmlns:a16="http://schemas.microsoft.com/office/drawing/2014/main" id="{AA7D2A7B-EA1F-485A-98B5-97141ED22F59}"/>
            </a:ext>
          </a:extLst>
        </xdr:cNvPr>
        <xdr:cNvCxnSpPr/>
      </xdr:nvCxnSpPr>
      <xdr:spPr>
        <a:xfrm flipH="1">
          <a:off x="4695825" y="609600"/>
          <a:ext cx="2495553" cy="4410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495300</xdr:colOff>
      <xdr:row>29</xdr:row>
      <xdr:rowOff>47625</xdr:rowOff>
    </xdr:from>
    <xdr:to>
      <xdr:col>13</xdr:col>
      <xdr:colOff>209550</xdr:colOff>
      <xdr:row>30</xdr:row>
      <xdr:rowOff>66675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CFDC9FDA-1755-4E49-8220-2A652FD29C95}"/>
            </a:ext>
          </a:extLst>
        </xdr:cNvPr>
        <xdr:cNvSpPr/>
      </xdr:nvSpPr>
      <xdr:spPr>
        <a:xfrm>
          <a:off x="5057775" y="5572125"/>
          <a:ext cx="504825" cy="209550"/>
        </a:xfrm>
        <a:prstGeom prst="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bg1"/>
              </a:solidFill>
            </a:rPr>
            <a:t>59</a:t>
          </a:r>
        </a:p>
      </xdr:txBody>
    </xdr:sp>
    <xdr:clientData/>
  </xdr:twoCellAnchor>
  <xdr:twoCellAnchor>
    <xdr:from>
      <xdr:col>11</xdr:col>
      <xdr:colOff>257175</xdr:colOff>
      <xdr:row>28</xdr:row>
      <xdr:rowOff>9525</xdr:rowOff>
    </xdr:from>
    <xdr:to>
      <xdr:col>11</xdr:col>
      <xdr:colOff>428625</xdr:colOff>
      <xdr:row>29</xdr:row>
      <xdr:rowOff>142875</xdr:rowOff>
    </xdr:to>
    <xdr:cxnSp macro="">
      <xdr:nvCxnSpPr>
        <xdr:cNvPr id="27" name="Straight Arrow Connector 26">
          <a:extLst>
            <a:ext uri="{FF2B5EF4-FFF2-40B4-BE49-F238E27FC236}">
              <a16:creationId xmlns:a16="http://schemas.microsoft.com/office/drawing/2014/main" id="{200762C5-69CE-4B34-A16E-FF0AFFC6AB67}"/>
            </a:ext>
          </a:extLst>
        </xdr:cNvPr>
        <xdr:cNvCxnSpPr/>
      </xdr:nvCxnSpPr>
      <xdr:spPr>
        <a:xfrm>
          <a:off x="4819650" y="5343525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57150</xdr:colOff>
      <xdr:row>3</xdr:row>
      <xdr:rowOff>9525</xdr:rowOff>
    </xdr:from>
    <xdr:to>
      <xdr:col>19</xdr:col>
      <xdr:colOff>381004</xdr:colOff>
      <xdr:row>28</xdr:row>
      <xdr:rowOff>180975</xdr:rowOff>
    </xdr:to>
    <xdr:cxnSp macro="">
      <xdr:nvCxnSpPr>
        <xdr:cNvPr id="28" name="Straight Arrow Connector 27">
          <a:extLst>
            <a:ext uri="{FF2B5EF4-FFF2-40B4-BE49-F238E27FC236}">
              <a16:creationId xmlns:a16="http://schemas.microsoft.com/office/drawing/2014/main" id="{886478D4-4291-42C0-B6EF-1050C602DDCF}"/>
            </a:ext>
          </a:extLst>
        </xdr:cNvPr>
        <xdr:cNvCxnSpPr/>
      </xdr:nvCxnSpPr>
      <xdr:spPr>
        <a:xfrm flipH="1">
          <a:off x="5410200" y="581025"/>
          <a:ext cx="2695579" cy="49339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438150</xdr:colOff>
      <xdr:row>5</xdr:row>
      <xdr:rowOff>76200</xdr:rowOff>
    </xdr:from>
    <xdr:to>
      <xdr:col>7</xdr:col>
      <xdr:colOff>180975</xdr:colOff>
      <xdr:row>7</xdr:row>
      <xdr:rowOff>114300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BB41079E-9CFF-4AB5-931C-726F9AD4E4D6}"/>
            </a:ext>
          </a:extLst>
        </xdr:cNvPr>
        <xdr:cNvGrpSpPr/>
      </xdr:nvGrpSpPr>
      <xdr:grpSpPr>
        <a:xfrm>
          <a:off x="3590925" y="1028700"/>
          <a:ext cx="1571625" cy="419100"/>
          <a:chOff x="5924550" y="1600200"/>
          <a:chExt cx="1571625" cy="419100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00C5B450-A2E2-5F5C-01BF-B11A42F5D744}"/>
              </a:ext>
            </a:extLst>
          </xdr:cNvPr>
          <xdr:cNvSpPr/>
        </xdr:nvSpPr>
        <xdr:spPr>
          <a:xfrm>
            <a:off x="5924550" y="1600200"/>
            <a:ext cx="352425" cy="419100"/>
          </a:xfrm>
          <a:prstGeom prst="rect">
            <a:avLst/>
          </a:prstGeom>
        </xdr:spPr>
        <xdr:style>
          <a:lnRef idx="2">
            <a:schemeClr val="accent4">
              <a:shade val="50000"/>
            </a:schemeClr>
          </a:lnRef>
          <a:fillRef idx="1">
            <a:schemeClr val="accent4"/>
          </a:fillRef>
          <a:effectRef idx="0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400" b="1">
                <a:solidFill>
                  <a:srgbClr val="FF0000"/>
                </a:solidFill>
              </a:rPr>
              <a:t>1</a:t>
            </a:r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FB0AA0E8-8ABB-4DEC-11F1-188313F064FE}"/>
              </a:ext>
            </a:extLst>
          </xdr:cNvPr>
          <xdr:cNvSpPr/>
        </xdr:nvSpPr>
        <xdr:spPr>
          <a:xfrm>
            <a:off x="6330950" y="1600200"/>
            <a:ext cx="352425" cy="419100"/>
          </a:xfrm>
          <a:prstGeom prst="rect">
            <a:avLst/>
          </a:prstGeom>
        </xdr:spPr>
        <xdr:style>
          <a:lnRef idx="2">
            <a:schemeClr val="accent4">
              <a:shade val="50000"/>
            </a:schemeClr>
          </a:lnRef>
          <a:fillRef idx="1">
            <a:schemeClr val="accent4"/>
          </a:fillRef>
          <a:effectRef idx="0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400" b="1">
                <a:solidFill>
                  <a:srgbClr val="FF0000"/>
                </a:solidFill>
              </a:rPr>
              <a:t>2</a:t>
            </a:r>
          </a:p>
        </xdr:txBody>
      </xdr: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1ED0CBEE-7AFD-1E2F-F707-188094E4AF48}"/>
              </a:ext>
            </a:extLst>
          </xdr:cNvPr>
          <xdr:cNvSpPr/>
        </xdr:nvSpPr>
        <xdr:spPr>
          <a:xfrm>
            <a:off x="6737350" y="1600200"/>
            <a:ext cx="352425" cy="419100"/>
          </a:xfrm>
          <a:prstGeom prst="rect">
            <a:avLst/>
          </a:prstGeom>
        </xdr:spPr>
        <xdr:style>
          <a:lnRef idx="2">
            <a:schemeClr val="accent4">
              <a:shade val="50000"/>
            </a:schemeClr>
          </a:lnRef>
          <a:fillRef idx="1">
            <a:schemeClr val="accent4"/>
          </a:fillRef>
          <a:effectRef idx="0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400" b="1">
                <a:solidFill>
                  <a:srgbClr val="FF0000"/>
                </a:solidFill>
              </a:rPr>
              <a:t>3</a:t>
            </a:r>
          </a:p>
        </xdr:txBody>
      </xdr:sp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4A0BE745-EF21-A862-9509-CCD758FE1DEB}"/>
              </a:ext>
            </a:extLst>
          </xdr:cNvPr>
          <xdr:cNvSpPr/>
        </xdr:nvSpPr>
        <xdr:spPr>
          <a:xfrm>
            <a:off x="7143750" y="1600200"/>
            <a:ext cx="352425" cy="419100"/>
          </a:xfrm>
          <a:prstGeom prst="rect">
            <a:avLst/>
          </a:prstGeom>
        </xdr:spPr>
        <xdr:style>
          <a:lnRef idx="2">
            <a:schemeClr val="accent4">
              <a:shade val="50000"/>
            </a:schemeClr>
          </a:lnRef>
          <a:fillRef idx="1">
            <a:schemeClr val="accent4"/>
          </a:fillRef>
          <a:effectRef idx="0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400" b="1">
                <a:solidFill>
                  <a:srgbClr val="FF0000"/>
                </a:solidFill>
              </a:rPr>
              <a:t>4</a:t>
            </a:r>
          </a:p>
        </xdr:txBody>
      </xdr:sp>
    </xdr:grpSp>
    <xdr:clientData/>
  </xdr:twoCellAnchor>
  <xdr:twoCellAnchor>
    <xdr:from>
      <xdr:col>1</xdr:col>
      <xdr:colOff>1215258</xdr:colOff>
      <xdr:row>0</xdr:row>
      <xdr:rowOff>142875</xdr:rowOff>
    </xdr:from>
    <xdr:to>
      <xdr:col>2</xdr:col>
      <xdr:colOff>600075</xdr:colOff>
      <xdr:row>2</xdr:row>
      <xdr:rowOff>76200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B9F4EE33-C1EC-4CC8-9ABA-7D7D826FF43C}"/>
            </a:ext>
          </a:extLst>
        </xdr:cNvPr>
        <xdr:cNvSpPr txBox="1"/>
      </xdr:nvSpPr>
      <xdr:spPr>
        <a:xfrm>
          <a:off x="1824858" y="142875"/>
          <a:ext cx="708792" cy="314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/>
            <a:t>data1</a:t>
          </a:r>
        </a:p>
      </xdr:txBody>
    </xdr:sp>
    <xdr:clientData/>
  </xdr:twoCellAnchor>
  <xdr:twoCellAnchor>
    <xdr:from>
      <xdr:col>2</xdr:col>
      <xdr:colOff>600075</xdr:colOff>
      <xdr:row>1</xdr:row>
      <xdr:rowOff>109538</xdr:rowOff>
    </xdr:from>
    <xdr:to>
      <xdr:col>4</xdr:col>
      <xdr:colOff>438150</xdr:colOff>
      <xdr:row>6</xdr:row>
      <xdr:rowOff>95250</xdr:rowOff>
    </xdr:to>
    <xdr:cxnSp macro="">
      <xdr:nvCxnSpPr>
        <xdr:cNvPr id="8" name="Connector: Curved 7">
          <a:extLst>
            <a:ext uri="{FF2B5EF4-FFF2-40B4-BE49-F238E27FC236}">
              <a16:creationId xmlns:a16="http://schemas.microsoft.com/office/drawing/2014/main" id="{81B01227-6F78-405B-A3AF-211004546961}"/>
            </a:ext>
          </a:extLst>
        </xdr:cNvPr>
        <xdr:cNvCxnSpPr>
          <a:stCxn id="7" idx="3"/>
          <a:endCxn id="3" idx="1"/>
        </xdr:cNvCxnSpPr>
      </xdr:nvCxnSpPr>
      <xdr:spPr>
        <a:xfrm>
          <a:off x="2533650" y="300038"/>
          <a:ext cx="1057275" cy="938212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1083879</xdr:colOff>
      <xdr:row>5</xdr:row>
      <xdr:rowOff>85725</xdr:rowOff>
    </xdr:from>
    <xdr:to>
      <xdr:col>2</xdr:col>
      <xdr:colOff>476250</xdr:colOff>
      <xdr:row>7</xdr:row>
      <xdr:rowOff>19050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3718D431-C6F7-4FC5-99F3-91F765847964}"/>
            </a:ext>
          </a:extLst>
        </xdr:cNvPr>
        <xdr:cNvSpPr txBox="1"/>
      </xdr:nvSpPr>
      <xdr:spPr>
        <a:xfrm>
          <a:off x="1693479" y="1038225"/>
          <a:ext cx="716346" cy="314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/>
            <a:t>data2</a:t>
          </a:r>
        </a:p>
      </xdr:txBody>
    </xdr:sp>
    <xdr:clientData/>
  </xdr:twoCellAnchor>
  <xdr:twoCellAnchor>
    <xdr:from>
      <xdr:col>2</xdr:col>
      <xdr:colOff>476250</xdr:colOff>
      <xdr:row>6</xdr:row>
      <xdr:rowOff>52388</xdr:rowOff>
    </xdr:from>
    <xdr:to>
      <xdr:col>4</xdr:col>
      <xdr:colOff>438150</xdr:colOff>
      <xdr:row>6</xdr:row>
      <xdr:rowOff>95250</xdr:rowOff>
    </xdr:to>
    <xdr:cxnSp macro="">
      <xdr:nvCxnSpPr>
        <xdr:cNvPr id="10" name="Connector: Curved 9">
          <a:extLst>
            <a:ext uri="{FF2B5EF4-FFF2-40B4-BE49-F238E27FC236}">
              <a16:creationId xmlns:a16="http://schemas.microsoft.com/office/drawing/2014/main" id="{6E7510E8-0EB7-45FF-93DE-3AC77EBC9965}"/>
            </a:ext>
          </a:extLst>
        </xdr:cNvPr>
        <xdr:cNvCxnSpPr>
          <a:stCxn id="9" idx="3"/>
          <a:endCxn id="3" idx="1"/>
        </xdr:cNvCxnSpPr>
      </xdr:nvCxnSpPr>
      <xdr:spPr>
        <a:xfrm>
          <a:off x="2409825" y="1195388"/>
          <a:ext cx="1181100" cy="42862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1103587</xdr:colOff>
      <xdr:row>8</xdr:row>
      <xdr:rowOff>160609</xdr:rowOff>
    </xdr:from>
    <xdr:to>
      <xdr:col>7</xdr:col>
      <xdr:colOff>186230</xdr:colOff>
      <xdr:row>11</xdr:row>
      <xdr:rowOff>112984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B6272A38-BE25-463A-B548-82CDD8405887}"/>
            </a:ext>
          </a:extLst>
        </xdr:cNvPr>
        <xdr:cNvGrpSpPr/>
      </xdr:nvGrpSpPr>
      <xdr:grpSpPr>
        <a:xfrm>
          <a:off x="1713187" y="1684609"/>
          <a:ext cx="3454618" cy="523875"/>
          <a:chOff x="1747346" y="2105025"/>
          <a:chExt cx="3464143" cy="523875"/>
        </a:xfrm>
      </xdr:grpSpPr>
      <xdr:grpSp>
        <xdr:nvGrpSpPr>
          <xdr:cNvPr id="12" name="Group 11">
            <a:extLst>
              <a:ext uri="{FF2B5EF4-FFF2-40B4-BE49-F238E27FC236}">
                <a16:creationId xmlns:a16="http://schemas.microsoft.com/office/drawing/2014/main" id="{1D9C34CD-A029-2736-629F-DC9D104CC6EC}"/>
              </a:ext>
            </a:extLst>
          </xdr:cNvPr>
          <xdr:cNvGrpSpPr/>
        </xdr:nvGrpSpPr>
        <xdr:grpSpPr>
          <a:xfrm>
            <a:off x="3635922" y="2105025"/>
            <a:ext cx="1575567" cy="419100"/>
            <a:chOff x="5924550" y="1600200"/>
            <a:chExt cx="1571625" cy="419100"/>
          </a:xfrm>
        </xdr:grpSpPr>
        <xdr:sp macro="" textlink="">
          <xdr:nvSpPr>
            <xdr:cNvPr id="15" name="Rectangle 14">
              <a:extLst>
                <a:ext uri="{FF2B5EF4-FFF2-40B4-BE49-F238E27FC236}">
                  <a16:creationId xmlns:a16="http://schemas.microsoft.com/office/drawing/2014/main" id="{85C43B04-C9BF-AD93-A1A9-474D5F142277}"/>
                </a:ext>
              </a:extLst>
            </xdr:cNvPr>
            <xdr:cNvSpPr/>
          </xdr:nvSpPr>
          <xdr:spPr>
            <a:xfrm>
              <a:off x="5924550" y="1600200"/>
              <a:ext cx="352425" cy="419100"/>
            </a:xfrm>
            <a:prstGeom prst="rect">
              <a:avLst/>
            </a:prstGeom>
          </xdr:spPr>
          <xdr:style>
            <a:lnRef idx="2">
              <a:schemeClr val="accent4">
                <a:shade val="50000"/>
              </a:schemeClr>
            </a:lnRef>
            <a:fillRef idx="1">
              <a:schemeClr val="accent4"/>
            </a:fillRef>
            <a:effectRef idx="0">
              <a:schemeClr val="accent4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400" b="1">
                  <a:solidFill>
                    <a:srgbClr val="FF0000"/>
                  </a:solidFill>
                </a:rPr>
                <a:t>1</a:t>
              </a:r>
            </a:p>
          </xdr:txBody>
        </xdr:sp>
        <xdr:sp macro="" textlink="">
          <xdr:nvSpPr>
            <xdr:cNvPr id="16" name="Rectangle 15">
              <a:extLst>
                <a:ext uri="{FF2B5EF4-FFF2-40B4-BE49-F238E27FC236}">
                  <a16:creationId xmlns:a16="http://schemas.microsoft.com/office/drawing/2014/main" id="{62ADDC04-89A7-D006-B86E-0CCADF4C70E6}"/>
                </a:ext>
              </a:extLst>
            </xdr:cNvPr>
            <xdr:cNvSpPr/>
          </xdr:nvSpPr>
          <xdr:spPr>
            <a:xfrm>
              <a:off x="6330950" y="1600200"/>
              <a:ext cx="352425" cy="419100"/>
            </a:xfrm>
            <a:prstGeom prst="rect">
              <a:avLst/>
            </a:prstGeom>
          </xdr:spPr>
          <xdr:style>
            <a:lnRef idx="2">
              <a:schemeClr val="accent4">
                <a:shade val="50000"/>
              </a:schemeClr>
            </a:lnRef>
            <a:fillRef idx="1">
              <a:schemeClr val="accent4"/>
            </a:fillRef>
            <a:effectRef idx="0">
              <a:schemeClr val="accent4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400" b="1">
                  <a:solidFill>
                    <a:srgbClr val="FF0000"/>
                  </a:solidFill>
                </a:rPr>
                <a:t>2</a:t>
              </a:r>
            </a:p>
          </xdr:txBody>
        </xdr:sp>
        <xdr:sp macro="" textlink="">
          <xdr:nvSpPr>
            <xdr:cNvPr id="17" name="Rectangle 16">
              <a:extLst>
                <a:ext uri="{FF2B5EF4-FFF2-40B4-BE49-F238E27FC236}">
                  <a16:creationId xmlns:a16="http://schemas.microsoft.com/office/drawing/2014/main" id="{A335095A-9DA3-CB22-EF74-59FC10B718E2}"/>
                </a:ext>
              </a:extLst>
            </xdr:cNvPr>
            <xdr:cNvSpPr/>
          </xdr:nvSpPr>
          <xdr:spPr>
            <a:xfrm>
              <a:off x="6737350" y="1600200"/>
              <a:ext cx="352425" cy="419100"/>
            </a:xfrm>
            <a:prstGeom prst="rect">
              <a:avLst/>
            </a:prstGeom>
          </xdr:spPr>
          <xdr:style>
            <a:lnRef idx="2">
              <a:schemeClr val="accent4">
                <a:shade val="50000"/>
              </a:schemeClr>
            </a:lnRef>
            <a:fillRef idx="1">
              <a:schemeClr val="accent4"/>
            </a:fillRef>
            <a:effectRef idx="0">
              <a:schemeClr val="accent4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400" b="1">
                  <a:solidFill>
                    <a:srgbClr val="FF0000"/>
                  </a:solidFill>
                </a:rPr>
                <a:t>3</a:t>
              </a:r>
            </a:p>
          </xdr:txBody>
        </xdr:sp>
        <xdr:sp macro="" textlink="">
          <xdr:nvSpPr>
            <xdr:cNvPr id="18" name="Rectangle 17">
              <a:extLst>
                <a:ext uri="{FF2B5EF4-FFF2-40B4-BE49-F238E27FC236}">
                  <a16:creationId xmlns:a16="http://schemas.microsoft.com/office/drawing/2014/main" id="{B488BF48-569C-87F7-0E77-D7A96C99075A}"/>
                </a:ext>
              </a:extLst>
            </xdr:cNvPr>
            <xdr:cNvSpPr/>
          </xdr:nvSpPr>
          <xdr:spPr>
            <a:xfrm>
              <a:off x="7143750" y="1600200"/>
              <a:ext cx="352425" cy="419100"/>
            </a:xfrm>
            <a:prstGeom prst="rect">
              <a:avLst/>
            </a:prstGeom>
          </xdr:spPr>
          <xdr:style>
            <a:lnRef idx="2">
              <a:schemeClr val="accent4">
                <a:shade val="50000"/>
              </a:schemeClr>
            </a:lnRef>
            <a:fillRef idx="1">
              <a:schemeClr val="accent4"/>
            </a:fillRef>
            <a:effectRef idx="0">
              <a:schemeClr val="accent4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400" b="1">
                  <a:solidFill>
                    <a:srgbClr val="FF0000"/>
                  </a:solidFill>
                </a:rPr>
                <a:t>4</a:t>
              </a:r>
            </a:p>
          </xdr:txBody>
        </xdr:sp>
      </xdr:grpSp>
      <xdr:sp macro="" textlink="">
        <xdr:nvSpPr>
          <xdr:cNvPr id="13" name="TextBox 12">
            <a:extLst>
              <a:ext uri="{FF2B5EF4-FFF2-40B4-BE49-F238E27FC236}">
                <a16:creationId xmlns:a16="http://schemas.microsoft.com/office/drawing/2014/main" id="{1571C0A7-5B8B-7903-2B5D-F6C65C56C360}"/>
              </a:ext>
            </a:extLst>
          </xdr:cNvPr>
          <xdr:cNvSpPr txBox="1"/>
        </xdr:nvSpPr>
        <xdr:spPr>
          <a:xfrm>
            <a:off x="1747346" y="2314575"/>
            <a:ext cx="676274" cy="31432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600"/>
              <a:t>data3</a:t>
            </a:r>
          </a:p>
        </xdr:txBody>
      </xdr:sp>
      <xdr:cxnSp macro="">
        <xdr:nvCxnSpPr>
          <xdr:cNvPr id="14" name="Connector: Curved 13">
            <a:extLst>
              <a:ext uri="{FF2B5EF4-FFF2-40B4-BE49-F238E27FC236}">
                <a16:creationId xmlns:a16="http://schemas.microsoft.com/office/drawing/2014/main" id="{A2F6B21D-9CF8-4436-7C60-A10364974100}"/>
              </a:ext>
            </a:extLst>
          </xdr:cNvPr>
          <xdr:cNvCxnSpPr>
            <a:stCxn id="13" idx="3"/>
            <a:endCxn id="15" idx="1"/>
          </xdr:cNvCxnSpPr>
        </xdr:nvCxnSpPr>
        <xdr:spPr>
          <a:xfrm flipV="1">
            <a:off x="2423620" y="2314575"/>
            <a:ext cx="1212302" cy="157163"/>
          </a:xfrm>
          <a:prstGeom prst="curved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269328</xdr:colOff>
      <xdr:row>10</xdr:row>
      <xdr:rowOff>32845</xdr:rowOff>
    </xdr:from>
    <xdr:to>
      <xdr:col>1</xdr:col>
      <xdr:colOff>880241</xdr:colOff>
      <xdr:row>11</xdr:row>
      <xdr:rowOff>118242</xdr:rowOff>
    </xdr:to>
    <xdr:sp macro="" textlink="">
      <xdr:nvSpPr>
        <xdr:cNvPr id="19" name="Speech Bubble: Rectangle with Corners Rounded 18">
          <a:extLst>
            <a:ext uri="{FF2B5EF4-FFF2-40B4-BE49-F238E27FC236}">
              <a16:creationId xmlns:a16="http://schemas.microsoft.com/office/drawing/2014/main" id="{F5481C5D-8C2E-4277-B6D4-E0D1178C3FDB}"/>
            </a:ext>
          </a:extLst>
        </xdr:cNvPr>
        <xdr:cNvSpPr/>
      </xdr:nvSpPr>
      <xdr:spPr>
        <a:xfrm>
          <a:off x="269328" y="1937845"/>
          <a:ext cx="1220513" cy="275897"/>
        </a:xfrm>
        <a:prstGeom prst="wedgeRoundRectCallout">
          <a:avLst>
            <a:gd name="adj1" fmla="val 31855"/>
            <a:gd name="adj2" fmla="val 174405"/>
            <a:gd name="adj3" fmla="val 16667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100"/>
            <a:t>Value Equality</a:t>
          </a:r>
        </a:p>
      </xdr:txBody>
    </xdr:sp>
    <xdr:clientData/>
  </xdr:twoCellAnchor>
  <xdr:twoCellAnchor>
    <xdr:from>
      <xdr:col>0</xdr:col>
      <xdr:colOff>223346</xdr:colOff>
      <xdr:row>16</xdr:row>
      <xdr:rowOff>13138</xdr:rowOff>
    </xdr:from>
    <xdr:to>
      <xdr:col>1</xdr:col>
      <xdr:colOff>834259</xdr:colOff>
      <xdr:row>17</xdr:row>
      <xdr:rowOff>98535</xdr:rowOff>
    </xdr:to>
    <xdr:sp macro="" textlink="">
      <xdr:nvSpPr>
        <xdr:cNvPr id="20" name="Speech Bubble: Rectangle with Corners Rounded 19">
          <a:extLst>
            <a:ext uri="{FF2B5EF4-FFF2-40B4-BE49-F238E27FC236}">
              <a16:creationId xmlns:a16="http://schemas.microsoft.com/office/drawing/2014/main" id="{177198F5-FDE5-4FC6-977F-7A77EA01CD75}"/>
            </a:ext>
          </a:extLst>
        </xdr:cNvPr>
        <xdr:cNvSpPr/>
      </xdr:nvSpPr>
      <xdr:spPr>
        <a:xfrm>
          <a:off x="223346" y="3213538"/>
          <a:ext cx="1220513" cy="275897"/>
        </a:xfrm>
        <a:prstGeom prst="wedgeRoundRectCallout">
          <a:avLst>
            <a:gd name="adj1" fmla="val 31855"/>
            <a:gd name="adj2" fmla="val -123214"/>
            <a:gd name="adj3" fmla="val 16667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100"/>
            <a:t>Reference Equality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5</xdr:row>
      <xdr:rowOff>114300</xdr:rowOff>
    </xdr:from>
    <xdr:to>
      <xdr:col>6</xdr:col>
      <xdr:colOff>85725</xdr:colOff>
      <xdr:row>8</xdr:row>
      <xdr:rowOff>152400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BB81F7B-71E1-4DA4-8A6B-CECB3C854BE7}"/>
            </a:ext>
          </a:extLst>
        </xdr:cNvPr>
        <xdr:cNvSpPr/>
      </xdr:nvSpPr>
      <xdr:spPr>
        <a:xfrm>
          <a:off x="2647950" y="1066800"/>
          <a:ext cx="1095375" cy="6096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/>
            <a:t>Circle</a:t>
          </a:r>
        </a:p>
      </xdr:txBody>
    </xdr:sp>
    <xdr:clientData/>
  </xdr:twoCellAnchor>
  <xdr:twoCellAnchor>
    <xdr:from>
      <xdr:col>3</xdr:col>
      <xdr:colOff>28575</xdr:colOff>
      <xdr:row>10</xdr:row>
      <xdr:rowOff>9524</xdr:rowOff>
    </xdr:from>
    <xdr:to>
      <xdr:col>4</xdr:col>
      <xdr:colOff>304800</xdr:colOff>
      <xdr:row>10</xdr:row>
      <xdr:rowOff>190499</xdr:rowOff>
    </xdr:to>
    <xdr:sp macro="" textlink="">
      <xdr:nvSpPr>
        <xdr:cNvPr id="3" name="Arrow: Notched Right 2">
          <a:extLst>
            <a:ext uri="{FF2B5EF4-FFF2-40B4-BE49-F238E27FC236}">
              <a16:creationId xmlns:a16="http://schemas.microsoft.com/office/drawing/2014/main" id="{64B3812F-32F9-48BF-9F11-6DBBD342FEF3}"/>
            </a:ext>
          </a:extLst>
        </xdr:cNvPr>
        <xdr:cNvSpPr/>
      </xdr:nvSpPr>
      <xdr:spPr>
        <a:xfrm rot="8340794">
          <a:off x="1857375" y="1914524"/>
          <a:ext cx="885825" cy="180975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0</xdr:col>
      <xdr:colOff>47625</xdr:colOff>
      <xdr:row>7</xdr:row>
      <xdr:rowOff>47625</xdr:rowOff>
    </xdr:from>
    <xdr:ext cx="336502" cy="530658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7A268B2-45A6-4B5D-A032-9E53DE3AC580}"/>
            </a:ext>
          </a:extLst>
        </xdr:cNvPr>
        <xdr:cNvSpPr txBox="1"/>
      </xdr:nvSpPr>
      <xdr:spPr>
        <a:xfrm>
          <a:off x="47625" y="1381125"/>
          <a:ext cx="336502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800"/>
            <a:t>c</a:t>
          </a:r>
        </a:p>
      </xdr:txBody>
    </xdr:sp>
    <xdr:clientData/>
  </xdr:oneCellAnchor>
  <xdr:twoCellAnchor>
    <xdr:from>
      <xdr:col>0</xdr:col>
      <xdr:colOff>384127</xdr:colOff>
      <xdr:row>8</xdr:row>
      <xdr:rowOff>122454</xdr:rowOff>
    </xdr:from>
    <xdr:to>
      <xdr:col>2</xdr:col>
      <xdr:colOff>428625</xdr:colOff>
      <xdr:row>13</xdr:row>
      <xdr:rowOff>14288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900C5B63-B8E3-41F5-B35E-4E1C5F724271}"/>
            </a:ext>
          </a:extLst>
        </xdr:cNvPr>
        <xdr:cNvCxnSpPr>
          <a:stCxn id="4" idx="3"/>
          <a:endCxn id="7" idx="2"/>
        </xdr:cNvCxnSpPr>
      </xdr:nvCxnSpPr>
      <xdr:spPr>
        <a:xfrm>
          <a:off x="384127" y="1646454"/>
          <a:ext cx="1263698" cy="84433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428625</xdr:colOff>
      <xdr:row>11</xdr:row>
      <xdr:rowOff>133350</xdr:rowOff>
    </xdr:from>
    <xdr:to>
      <xdr:col>8</xdr:col>
      <xdr:colOff>321761</xdr:colOff>
      <xdr:row>19</xdr:row>
      <xdr:rowOff>178233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EF73BA29-31FD-468A-BB58-AACEFE5912F5}"/>
            </a:ext>
          </a:extLst>
        </xdr:cNvPr>
        <xdr:cNvGrpSpPr/>
      </xdr:nvGrpSpPr>
      <xdr:grpSpPr>
        <a:xfrm>
          <a:off x="1653268" y="2228850"/>
          <a:ext cx="3567064" cy="1568883"/>
          <a:chOff x="6524625" y="2228850"/>
          <a:chExt cx="3550736" cy="1568883"/>
        </a:xfrm>
      </xdr:grpSpPr>
      <xdr:sp macro="" textlink="">
        <xdr:nvSpPr>
          <xdr:cNvPr id="7" name="Oval 6">
            <a:extLst>
              <a:ext uri="{FF2B5EF4-FFF2-40B4-BE49-F238E27FC236}">
                <a16:creationId xmlns:a16="http://schemas.microsoft.com/office/drawing/2014/main" id="{57B0AA82-4933-837B-4413-0BC6EF0E5C6F}"/>
              </a:ext>
            </a:extLst>
          </xdr:cNvPr>
          <xdr:cNvSpPr/>
        </xdr:nvSpPr>
        <xdr:spPr>
          <a:xfrm>
            <a:off x="6524625" y="2305050"/>
            <a:ext cx="381000" cy="371475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852A23D8-A153-E16E-E1CE-4F61C93D72EE}"/>
              </a:ext>
            </a:extLst>
          </xdr:cNvPr>
          <xdr:cNvSpPr txBox="1"/>
        </xdr:nvSpPr>
        <xdr:spPr>
          <a:xfrm>
            <a:off x="7124700" y="2228850"/>
            <a:ext cx="1489190" cy="53065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2800"/>
              <a:t>r=123.45</a:t>
            </a:r>
          </a:p>
        </xdr:txBody>
      </xdr:sp>
      <xdr:cxnSp macro="">
        <xdr:nvCxnSpPr>
          <xdr:cNvPr id="9" name="Straight Connector 8">
            <a:extLst>
              <a:ext uri="{FF2B5EF4-FFF2-40B4-BE49-F238E27FC236}">
                <a16:creationId xmlns:a16="http://schemas.microsoft.com/office/drawing/2014/main" id="{173A9C22-8E23-1C62-4C94-075E13CEEE2B}"/>
              </a:ext>
            </a:extLst>
          </xdr:cNvPr>
          <xdr:cNvCxnSpPr>
            <a:stCxn id="7" idx="6"/>
            <a:endCxn id="8" idx="1"/>
          </xdr:cNvCxnSpPr>
        </xdr:nvCxnSpPr>
        <xdr:spPr>
          <a:xfrm>
            <a:off x="6905625" y="2490788"/>
            <a:ext cx="219075" cy="339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9127152D-4CB3-0145-A2D3-0FF19DA3C8AA}"/>
              </a:ext>
            </a:extLst>
          </xdr:cNvPr>
          <xdr:cNvSpPr txBox="1"/>
        </xdr:nvSpPr>
        <xdr:spPr>
          <a:xfrm>
            <a:off x="7067550" y="2638425"/>
            <a:ext cx="1553887" cy="53065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2800"/>
              <a:t>getArea()</a:t>
            </a:r>
          </a:p>
        </xdr:txBody>
      </xdr:sp>
      <xdr:cxnSp macro="">
        <xdr:nvCxnSpPr>
          <xdr:cNvPr id="11" name="Straight Connector 10">
            <a:extLst>
              <a:ext uri="{FF2B5EF4-FFF2-40B4-BE49-F238E27FC236}">
                <a16:creationId xmlns:a16="http://schemas.microsoft.com/office/drawing/2014/main" id="{0C4F3831-1E24-E91D-A9F6-0B56D93D72EC}"/>
              </a:ext>
            </a:extLst>
          </xdr:cNvPr>
          <xdr:cNvCxnSpPr>
            <a:stCxn id="7" idx="5"/>
          </xdr:cNvCxnSpPr>
        </xdr:nvCxnSpPr>
        <xdr:spPr>
          <a:xfrm>
            <a:off x="6849829" y="2622124"/>
            <a:ext cx="312971" cy="30205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TextBox 11">
            <a:extLst>
              <a:ext uri="{FF2B5EF4-FFF2-40B4-BE49-F238E27FC236}">
                <a16:creationId xmlns:a16="http://schemas.microsoft.com/office/drawing/2014/main" id="{40C4BC8D-180C-F1C1-828E-84BCF9686B0C}"/>
              </a:ext>
            </a:extLst>
          </xdr:cNvPr>
          <xdr:cNvSpPr txBox="1"/>
        </xdr:nvSpPr>
        <xdr:spPr>
          <a:xfrm>
            <a:off x="7067550" y="3267075"/>
            <a:ext cx="3007811" cy="53065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2800"/>
              <a:t>getCircumference()</a:t>
            </a:r>
          </a:p>
        </xdr:txBody>
      </xdr:sp>
      <xdr:cxnSp macro="">
        <xdr:nvCxnSpPr>
          <xdr:cNvPr id="13" name="Straight Connector 12">
            <a:extLst>
              <a:ext uri="{FF2B5EF4-FFF2-40B4-BE49-F238E27FC236}">
                <a16:creationId xmlns:a16="http://schemas.microsoft.com/office/drawing/2014/main" id="{B4BCD617-B5AA-50C8-505A-56355D43D3F9}"/>
              </a:ext>
            </a:extLst>
          </xdr:cNvPr>
          <xdr:cNvCxnSpPr>
            <a:stCxn id="7" idx="4"/>
            <a:endCxn id="12" idx="1"/>
          </xdr:cNvCxnSpPr>
        </xdr:nvCxnSpPr>
        <xdr:spPr>
          <a:xfrm>
            <a:off x="6715125" y="2676525"/>
            <a:ext cx="352425" cy="85587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66676</xdr:colOff>
      <xdr:row>9</xdr:row>
      <xdr:rowOff>171448</xdr:rowOff>
    </xdr:from>
    <xdr:to>
      <xdr:col>7</xdr:col>
      <xdr:colOff>342901</xdr:colOff>
      <xdr:row>10</xdr:row>
      <xdr:rowOff>161923</xdr:rowOff>
    </xdr:to>
    <xdr:sp macro="" textlink="">
      <xdr:nvSpPr>
        <xdr:cNvPr id="14" name="Arrow: Notched Right 13">
          <a:extLst>
            <a:ext uri="{FF2B5EF4-FFF2-40B4-BE49-F238E27FC236}">
              <a16:creationId xmlns:a16="http://schemas.microsoft.com/office/drawing/2014/main" id="{260116B1-0E1A-4467-A3E6-A380F1C103D1}"/>
            </a:ext>
          </a:extLst>
        </xdr:cNvPr>
        <xdr:cNvSpPr/>
      </xdr:nvSpPr>
      <xdr:spPr>
        <a:xfrm rot="1294718">
          <a:off x="3724276" y="1885948"/>
          <a:ext cx="885825" cy="180975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504825</xdr:colOff>
      <xdr:row>9</xdr:row>
      <xdr:rowOff>161925</xdr:rowOff>
    </xdr:from>
    <xdr:to>
      <xdr:col>13</xdr:col>
      <xdr:colOff>397961</xdr:colOff>
      <xdr:row>17</xdr:row>
      <xdr:rowOff>130608</xdr:rowOff>
    </xdr:to>
    <xdr:grpSp>
      <xdr:nvGrpSpPr>
        <xdr:cNvPr id="15" name="Group 14">
          <a:extLst>
            <a:ext uri="{FF2B5EF4-FFF2-40B4-BE49-F238E27FC236}">
              <a16:creationId xmlns:a16="http://schemas.microsoft.com/office/drawing/2014/main" id="{18FEBBFE-D8AC-40F1-87D1-AA2703E72930}"/>
            </a:ext>
          </a:extLst>
        </xdr:cNvPr>
        <xdr:cNvGrpSpPr/>
      </xdr:nvGrpSpPr>
      <xdr:grpSpPr>
        <a:xfrm>
          <a:off x="4791075" y="1876425"/>
          <a:ext cx="3567065" cy="1492683"/>
          <a:chOff x="6524625" y="2305050"/>
          <a:chExt cx="3550736" cy="1492683"/>
        </a:xfrm>
      </xdr:grpSpPr>
      <xdr:sp macro="" textlink="">
        <xdr:nvSpPr>
          <xdr:cNvPr id="16" name="Oval 15">
            <a:extLst>
              <a:ext uri="{FF2B5EF4-FFF2-40B4-BE49-F238E27FC236}">
                <a16:creationId xmlns:a16="http://schemas.microsoft.com/office/drawing/2014/main" id="{5F5E313F-83B8-2914-2D71-03A94F6589FC}"/>
              </a:ext>
            </a:extLst>
          </xdr:cNvPr>
          <xdr:cNvSpPr/>
        </xdr:nvSpPr>
        <xdr:spPr>
          <a:xfrm>
            <a:off x="6524625" y="2305050"/>
            <a:ext cx="381000" cy="371475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F32E254E-E4AB-B459-8A12-F6AA3AEB3DEE}"/>
              </a:ext>
            </a:extLst>
          </xdr:cNvPr>
          <xdr:cNvSpPr txBox="1"/>
        </xdr:nvSpPr>
        <xdr:spPr>
          <a:xfrm>
            <a:off x="7067550" y="2638425"/>
            <a:ext cx="1553887" cy="53065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2800"/>
              <a:t>getArea()</a:t>
            </a:r>
          </a:p>
        </xdr:txBody>
      </xdr:sp>
      <xdr:cxnSp macro="">
        <xdr:nvCxnSpPr>
          <xdr:cNvPr id="18" name="Straight Connector 17">
            <a:extLst>
              <a:ext uri="{FF2B5EF4-FFF2-40B4-BE49-F238E27FC236}">
                <a16:creationId xmlns:a16="http://schemas.microsoft.com/office/drawing/2014/main" id="{C014B03C-9607-71DF-87F7-7EBD091CAC63}"/>
              </a:ext>
            </a:extLst>
          </xdr:cNvPr>
          <xdr:cNvCxnSpPr>
            <a:stCxn id="16" idx="5"/>
          </xdr:cNvCxnSpPr>
        </xdr:nvCxnSpPr>
        <xdr:spPr>
          <a:xfrm>
            <a:off x="6849829" y="2622124"/>
            <a:ext cx="312971" cy="30205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84070A37-57B6-3B32-3594-B5BE0995F8AB}"/>
              </a:ext>
            </a:extLst>
          </xdr:cNvPr>
          <xdr:cNvSpPr txBox="1"/>
        </xdr:nvSpPr>
        <xdr:spPr>
          <a:xfrm>
            <a:off x="7067550" y="3267075"/>
            <a:ext cx="3007811" cy="53065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2800"/>
              <a:t>getCircumference()</a:t>
            </a:r>
          </a:p>
        </xdr:txBody>
      </xdr:sp>
      <xdr:cxnSp macro="">
        <xdr:nvCxnSpPr>
          <xdr:cNvPr id="20" name="Straight Connector 19">
            <a:extLst>
              <a:ext uri="{FF2B5EF4-FFF2-40B4-BE49-F238E27FC236}">
                <a16:creationId xmlns:a16="http://schemas.microsoft.com/office/drawing/2014/main" id="{2DB1ACD7-8BE4-74DF-46E8-1371D2126C4E}"/>
              </a:ext>
            </a:extLst>
          </xdr:cNvPr>
          <xdr:cNvCxnSpPr>
            <a:stCxn id="16" idx="4"/>
            <a:endCxn id="19" idx="1"/>
          </xdr:cNvCxnSpPr>
        </xdr:nvCxnSpPr>
        <xdr:spPr>
          <a:xfrm>
            <a:off x="6715125" y="2676525"/>
            <a:ext cx="352425" cy="85587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12</xdr:col>
      <xdr:colOff>561975</xdr:colOff>
      <xdr:row>3</xdr:row>
      <xdr:rowOff>104775</xdr:rowOff>
    </xdr:from>
    <xdr:ext cx="518475" cy="530658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7C2AE8F4-9F9F-4E84-BA8B-1C247BAB924F}"/>
            </a:ext>
          </a:extLst>
        </xdr:cNvPr>
        <xdr:cNvSpPr txBox="1"/>
      </xdr:nvSpPr>
      <xdr:spPr>
        <a:xfrm>
          <a:off x="7877175" y="676275"/>
          <a:ext cx="518475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800"/>
            <a:t>c2</a:t>
          </a:r>
        </a:p>
      </xdr:txBody>
    </xdr:sp>
    <xdr:clientData/>
  </xdr:oneCellAnchor>
  <xdr:twoCellAnchor>
    <xdr:from>
      <xdr:col>8</xdr:col>
      <xdr:colOff>220429</xdr:colOff>
      <xdr:row>6</xdr:row>
      <xdr:rowOff>63933</xdr:rowOff>
    </xdr:from>
    <xdr:to>
      <xdr:col>13</xdr:col>
      <xdr:colOff>211613</xdr:colOff>
      <xdr:row>10</xdr:row>
      <xdr:rowOff>25826</xdr:rowOff>
    </xdr:to>
    <xdr:cxnSp macro="">
      <xdr:nvCxnSpPr>
        <xdr:cNvPr id="22" name="Straight Arrow Connector 21">
          <a:extLst>
            <a:ext uri="{FF2B5EF4-FFF2-40B4-BE49-F238E27FC236}">
              <a16:creationId xmlns:a16="http://schemas.microsoft.com/office/drawing/2014/main" id="{915B1B77-22B0-4DB3-B74E-6996D2D6468F}"/>
            </a:ext>
          </a:extLst>
        </xdr:cNvPr>
        <xdr:cNvCxnSpPr>
          <a:stCxn id="21" idx="2"/>
          <a:endCxn id="16" idx="7"/>
        </xdr:cNvCxnSpPr>
      </xdr:nvCxnSpPr>
      <xdr:spPr>
        <a:xfrm flipH="1">
          <a:off x="5097229" y="1206933"/>
          <a:ext cx="3039184" cy="72389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40822</xdr:colOff>
      <xdr:row>15</xdr:row>
      <xdr:rowOff>163286</xdr:rowOff>
    </xdr:from>
    <xdr:to>
      <xdr:col>23</xdr:col>
      <xdr:colOff>163286</xdr:colOff>
      <xdr:row>29</xdr:row>
      <xdr:rowOff>68036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3AF934C5-DF61-4094-BE6F-3718C6A0EC93}"/>
            </a:ext>
          </a:extLst>
        </xdr:cNvPr>
        <xdr:cNvSpPr/>
      </xdr:nvSpPr>
      <xdr:spPr>
        <a:xfrm>
          <a:off x="11623222" y="3020786"/>
          <a:ext cx="2560864" cy="2571750"/>
        </a:xfrm>
        <a:prstGeom prst="ellipse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21</xdr:col>
      <xdr:colOff>122464</xdr:colOff>
      <xdr:row>22</xdr:row>
      <xdr:rowOff>95250</xdr:rowOff>
    </xdr:from>
    <xdr:to>
      <xdr:col>23</xdr:col>
      <xdr:colOff>163286</xdr:colOff>
      <xdr:row>22</xdr:row>
      <xdr:rowOff>115661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FF190930-2FAD-4947-82D9-EEF77610AFC2}"/>
            </a:ext>
          </a:extLst>
        </xdr:cNvPr>
        <xdr:cNvCxnSpPr>
          <a:endCxn id="23" idx="6"/>
        </xdr:cNvCxnSpPr>
      </xdr:nvCxnSpPr>
      <xdr:spPr>
        <a:xfrm>
          <a:off x="12924064" y="4286250"/>
          <a:ext cx="1260022" cy="20411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21</xdr:col>
      <xdr:colOff>476254</xdr:colOff>
      <xdr:row>20</xdr:row>
      <xdr:rowOff>27216</xdr:rowOff>
    </xdr:from>
    <xdr:ext cx="330540" cy="593304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6423696-DD38-468B-8510-0BBC494FB095}"/>
            </a:ext>
          </a:extLst>
        </xdr:cNvPr>
        <xdr:cNvSpPr txBox="1"/>
      </xdr:nvSpPr>
      <xdr:spPr>
        <a:xfrm>
          <a:off x="13277854" y="3837216"/>
          <a:ext cx="330540" cy="593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3200" b="1"/>
            <a:t>r</a:t>
          </a:r>
        </a:p>
      </xdr:txBody>
    </xdr:sp>
    <xdr:clientData/>
  </xdr:oneCellAnchor>
  <xdr:oneCellAnchor>
    <xdr:from>
      <xdr:col>22</xdr:col>
      <xdr:colOff>110639</xdr:colOff>
      <xdr:row>30</xdr:row>
      <xdr:rowOff>171699</xdr:rowOff>
    </xdr:from>
    <xdr:ext cx="2882932" cy="573811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6" name="TextBox 25">
              <a:extLst>
                <a:ext uri="{FF2B5EF4-FFF2-40B4-BE49-F238E27FC236}">
                  <a16:creationId xmlns:a16="http://schemas.microsoft.com/office/drawing/2014/main" id="{21D56266-09E5-4E75-A98E-BDFD904E0ABD}"/>
                </a:ext>
              </a:extLst>
            </xdr:cNvPr>
            <xdr:cNvSpPr txBox="1"/>
          </xdr:nvSpPr>
          <xdr:spPr>
            <a:xfrm>
              <a:off x="13521839" y="5886699"/>
              <a:ext cx="2882932" cy="57381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3600" b="0" i="1">
                        <a:latin typeface="Cambria Math" panose="02040503050406030204" pitchFamily="18" charset="0"/>
                      </a:rPr>
                      <m:t>𝐴𝑟𝑒𝑎</m:t>
                    </m:r>
                    <m:r>
                      <a:rPr lang="en-US" sz="360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l-GR" sz="3600" i="1">
                        <a:latin typeface="Cambria Math" panose="02040503050406030204" pitchFamily="18" charset="0"/>
                      </a:rPr>
                      <m:t>𝜋</m:t>
                    </m:r>
                    <m:sSup>
                      <m:sSupPr>
                        <m:ctrlPr>
                          <a:rPr lang="en-US" sz="36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US" sz="360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  <m:sup>
                        <m:r>
                          <a:rPr lang="en-US" sz="360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en-US" sz="3600"/>
            </a:p>
          </xdr:txBody>
        </xdr:sp>
      </mc:Choice>
      <mc:Fallback>
        <xdr:sp macro="" textlink="">
          <xdr:nvSpPr>
            <xdr:cNvPr id="26" name="TextBox 25">
              <a:extLst>
                <a:ext uri="{FF2B5EF4-FFF2-40B4-BE49-F238E27FC236}">
                  <a16:creationId xmlns:a16="http://schemas.microsoft.com/office/drawing/2014/main" id="{21D56266-09E5-4E75-A98E-BDFD904E0ABD}"/>
                </a:ext>
              </a:extLst>
            </xdr:cNvPr>
            <xdr:cNvSpPr txBox="1"/>
          </xdr:nvSpPr>
          <xdr:spPr>
            <a:xfrm>
              <a:off x="13521839" y="5886699"/>
              <a:ext cx="2882932" cy="57381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n-US" sz="3600" b="0" i="0">
                  <a:latin typeface="Cambria Math" panose="02040503050406030204" pitchFamily="18" charset="0"/>
                </a:rPr>
                <a:t>𝐴𝑟𝑒𝑎</a:t>
              </a:r>
              <a:r>
                <a:rPr lang="en-US" sz="3600" i="0">
                  <a:latin typeface="Cambria Math" panose="02040503050406030204" pitchFamily="18" charset="0"/>
                </a:rPr>
                <a:t>=</a:t>
              </a:r>
              <a:r>
                <a:rPr lang="el-GR" sz="3600" i="0">
                  <a:latin typeface="Cambria Math" panose="02040503050406030204" pitchFamily="18" charset="0"/>
                </a:rPr>
                <a:t>𝜋</a:t>
              </a:r>
              <a:r>
                <a:rPr lang="en-US" sz="3600" i="0">
                  <a:latin typeface="Cambria Math" panose="02040503050406030204" pitchFamily="18" charset="0"/>
                </a:rPr>
                <a:t>𝑟^2</a:t>
              </a:r>
              <a:endParaRPr lang="en-US" sz="3600"/>
            </a:p>
          </xdr:txBody>
        </xdr:sp>
      </mc:Fallback>
    </mc:AlternateContent>
    <xdr:clientData/>
  </xdr:oneCellAnchor>
  <xdr:oneCellAnchor>
    <xdr:from>
      <xdr:col>22</xdr:col>
      <xdr:colOff>328353</xdr:colOff>
      <xdr:row>34</xdr:row>
      <xdr:rowOff>49234</xdr:rowOff>
    </xdr:from>
    <xdr:ext cx="5114504" cy="563552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7" name="TextBox 26">
              <a:extLst>
                <a:ext uri="{FF2B5EF4-FFF2-40B4-BE49-F238E27FC236}">
                  <a16:creationId xmlns:a16="http://schemas.microsoft.com/office/drawing/2014/main" id="{59FF79B8-22D6-4A42-84B8-E16642919135}"/>
                </a:ext>
              </a:extLst>
            </xdr:cNvPr>
            <xdr:cNvSpPr txBox="1"/>
          </xdr:nvSpPr>
          <xdr:spPr>
            <a:xfrm>
              <a:off x="13739553" y="6526234"/>
              <a:ext cx="5114504" cy="56355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en-US" sz="3600" b="0" i="1">
                      <a:latin typeface="Cambria Math" panose="02040503050406030204" pitchFamily="18" charset="0"/>
                    </a:rPr>
                    <m:t>𝐶𝑖𝑟𝑐𝑢𝑚𝑓𝑒𝑟𝑒𝑛𝑐𝑒</m:t>
                  </m:r>
                  <m:r>
                    <a:rPr lang="en-US" sz="3600" i="1">
                      <a:latin typeface="Cambria Math" panose="02040503050406030204" pitchFamily="18" charset="0"/>
                    </a:rPr>
                    <m:t>=</m:t>
                  </m:r>
                  <m:r>
                    <a:rPr lang="en-US" sz="3600" b="0" i="1">
                      <a:latin typeface="Cambria Math" panose="02040503050406030204" pitchFamily="18" charset="0"/>
                    </a:rPr>
                    <m:t>2</m:t>
                  </m:r>
                  <m:r>
                    <a:rPr lang="el-GR" sz="3600" i="1">
                      <a:latin typeface="Cambria Math" panose="02040503050406030204" pitchFamily="18" charset="0"/>
                    </a:rPr>
                    <m:t>𝜋</m:t>
                  </m:r>
                </m:oMath>
              </a14:m>
              <a:r>
                <a:rPr lang="en-US" sz="3600"/>
                <a:t>r</a:t>
              </a:r>
            </a:p>
          </xdr:txBody>
        </xdr:sp>
      </mc:Choice>
      <mc:Fallback>
        <xdr:sp macro="" textlink="">
          <xdr:nvSpPr>
            <xdr:cNvPr id="27" name="TextBox 26">
              <a:extLst>
                <a:ext uri="{FF2B5EF4-FFF2-40B4-BE49-F238E27FC236}">
                  <a16:creationId xmlns:a16="http://schemas.microsoft.com/office/drawing/2014/main" id="{59FF79B8-22D6-4A42-84B8-E16642919135}"/>
                </a:ext>
              </a:extLst>
            </xdr:cNvPr>
            <xdr:cNvSpPr txBox="1"/>
          </xdr:nvSpPr>
          <xdr:spPr>
            <a:xfrm>
              <a:off x="13739553" y="6526234"/>
              <a:ext cx="5114504" cy="56355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3600" b="0" i="0">
                  <a:latin typeface="Cambria Math" panose="02040503050406030204" pitchFamily="18" charset="0"/>
                </a:rPr>
                <a:t>𝐶𝑖𝑟𝑐𝑢𝑚𝑓𝑒𝑟𝑒𝑛𝑐𝑒</a:t>
              </a:r>
              <a:r>
                <a:rPr lang="en-US" sz="3600" i="0">
                  <a:latin typeface="Cambria Math" panose="02040503050406030204" pitchFamily="18" charset="0"/>
                </a:rPr>
                <a:t>=</a:t>
              </a:r>
              <a:r>
                <a:rPr lang="en-US" sz="3600" b="0" i="0">
                  <a:latin typeface="Cambria Math" panose="02040503050406030204" pitchFamily="18" charset="0"/>
                </a:rPr>
                <a:t>2</a:t>
              </a:r>
              <a:r>
                <a:rPr lang="el-GR" sz="3600" i="0">
                  <a:latin typeface="Cambria Math" panose="02040503050406030204" pitchFamily="18" charset="0"/>
                </a:rPr>
                <a:t>𝜋</a:t>
              </a:r>
              <a:r>
                <a:rPr lang="en-US" sz="3600"/>
                <a:t>r</a:t>
              </a:r>
            </a:p>
          </xdr:txBody>
        </xdr:sp>
      </mc:Fallback>
    </mc:AlternateContent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50132</xdr:colOff>
      <xdr:row>6</xdr:row>
      <xdr:rowOff>43686</xdr:rowOff>
    </xdr:from>
    <xdr:to>
      <xdr:col>3</xdr:col>
      <xdr:colOff>429544</xdr:colOff>
      <xdr:row>7</xdr:row>
      <xdr:rowOff>52432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D50FB16-B105-4BA2-872E-08EE50C6402F}"/>
            </a:ext>
          </a:extLst>
        </xdr:cNvPr>
        <xdr:cNvSpPr txBox="1"/>
      </xdr:nvSpPr>
      <xdr:spPr>
        <a:xfrm>
          <a:off x="1536032" y="1186686"/>
          <a:ext cx="379412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mA</a:t>
          </a:r>
        </a:p>
      </xdr:txBody>
    </xdr:sp>
    <xdr:clientData/>
  </xdr:twoCellAnchor>
  <xdr:twoCellAnchor>
    <xdr:from>
      <xdr:col>5</xdr:col>
      <xdr:colOff>299543</xdr:colOff>
      <xdr:row>8</xdr:row>
      <xdr:rowOff>114300</xdr:rowOff>
    </xdr:from>
    <xdr:to>
      <xdr:col>6</xdr:col>
      <xdr:colOff>103414</xdr:colOff>
      <xdr:row>9</xdr:row>
      <xdr:rowOff>108857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D361F731-5141-44B1-943E-31AEEE0804E0}"/>
            </a:ext>
          </a:extLst>
        </xdr:cNvPr>
        <xdr:cNvGrpSpPr/>
      </xdr:nvGrpSpPr>
      <xdr:grpSpPr>
        <a:xfrm>
          <a:off x="3011661" y="1638300"/>
          <a:ext cx="415477" cy="185057"/>
          <a:chOff x="3962400" y="1638300"/>
          <a:chExt cx="413657" cy="185057"/>
        </a:xfrm>
      </xdr:grpSpPr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02D78FB0-D014-80D3-A45C-E59AE6698736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DA8C9BF3-DDFB-FB6E-3C9A-394C841CE514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2</a:t>
            </a:r>
          </a:p>
        </xdr:txBody>
      </xdr:sp>
    </xdr:grpSp>
    <xdr:clientData/>
  </xdr:twoCellAnchor>
  <xdr:twoCellAnchor>
    <xdr:from>
      <xdr:col>5</xdr:col>
      <xdr:colOff>299543</xdr:colOff>
      <xdr:row>9</xdr:row>
      <xdr:rowOff>168728</xdr:rowOff>
    </xdr:from>
    <xdr:to>
      <xdr:col>6</xdr:col>
      <xdr:colOff>103414</xdr:colOff>
      <xdr:row>10</xdr:row>
      <xdr:rowOff>163285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8373FCF5-E0F7-4654-8F5C-81EBF9415F28}"/>
            </a:ext>
          </a:extLst>
        </xdr:cNvPr>
        <xdr:cNvGrpSpPr/>
      </xdr:nvGrpSpPr>
      <xdr:grpSpPr>
        <a:xfrm>
          <a:off x="3011661" y="1883228"/>
          <a:ext cx="415477" cy="185057"/>
          <a:chOff x="3962400" y="1638300"/>
          <a:chExt cx="413657" cy="185057"/>
        </a:xfrm>
      </xdr:grpSpPr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40B206D8-EE3C-E42A-D7AF-DDB366167285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3</a:t>
            </a:r>
          </a:p>
        </xdr:txBody>
      </xdr:sp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99E40155-00CC-8A5E-50D7-0D327703947A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4</a:t>
            </a:r>
          </a:p>
        </xdr:txBody>
      </xdr:sp>
    </xdr:grpSp>
    <xdr:clientData/>
  </xdr:twoCellAnchor>
  <xdr:twoCellAnchor>
    <xdr:from>
      <xdr:col>5</xdr:col>
      <xdr:colOff>299543</xdr:colOff>
      <xdr:row>11</xdr:row>
      <xdr:rowOff>32657</xdr:rowOff>
    </xdr:from>
    <xdr:to>
      <xdr:col>6</xdr:col>
      <xdr:colOff>103414</xdr:colOff>
      <xdr:row>12</xdr:row>
      <xdr:rowOff>27214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53F2806C-7EE6-4E16-81FA-C7D684539432}"/>
            </a:ext>
          </a:extLst>
        </xdr:cNvPr>
        <xdr:cNvGrpSpPr/>
      </xdr:nvGrpSpPr>
      <xdr:grpSpPr>
        <a:xfrm>
          <a:off x="3011661" y="2128157"/>
          <a:ext cx="415477" cy="185057"/>
          <a:chOff x="3962400" y="1638300"/>
          <a:chExt cx="413657" cy="185057"/>
        </a:xfrm>
      </xdr:grpSpPr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9A179246-7397-BA83-4542-7B828819A93E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5</a:t>
            </a:r>
          </a:p>
        </xdr:txBody>
      </xdr:sp>
      <xdr:sp macro="" textlink="">
        <xdr:nvSpPr>
          <xdr:cNvPr id="11" name="Rectangle 10">
            <a:extLst>
              <a:ext uri="{FF2B5EF4-FFF2-40B4-BE49-F238E27FC236}">
                <a16:creationId xmlns:a16="http://schemas.microsoft.com/office/drawing/2014/main" id="{F59640AD-D86B-7F56-D47D-D1074E5CEE73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6</a:t>
            </a:r>
          </a:p>
        </xdr:txBody>
      </xdr:sp>
    </xdr:grpSp>
    <xdr:clientData/>
  </xdr:twoCellAnchor>
  <xdr:twoCellAnchor>
    <xdr:from>
      <xdr:col>4</xdr:col>
      <xdr:colOff>255893</xdr:colOff>
      <xdr:row>8</xdr:row>
      <xdr:rowOff>136072</xdr:rowOff>
    </xdr:from>
    <xdr:to>
      <xdr:col>4</xdr:col>
      <xdr:colOff>457524</xdr:colOff>
      <xdr:row>11</xdr:row>
      <xdr:rowOff>141514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6EC5694A-E2F9-41BE-A9C3-74423A330A25}"/>
            </a:ext>
          </a:extLst>
        </xdr:cNvPr>
        <xdr:cNvGrpSpPr/>
      </xdr:nvGrpSpPr>
      <xdr:grpSpPr>
        <a:xfrm>
          <a:off x="2356406" y="1660072"/>
          <a:ext cx="201631" cy="576942"/>
          <a:chOff x="3309256" y="1763486"/>
          <a:chExt cx="201386" cy="576942"/>
        </a:xfrm>
      </xdr:grpSpPr>
      <xdr:sp macro="" textlink="">
        <xdr:nvSpPr>
          <xdr:cNvPr id="13" name="Rectangle 12">
            <a:extLst>
              <a:ext uri="{FF2B5EF4-FFF2-40B4-BE49-F238E27FC236}">
                <a16:creationId xmlns:a16="http://schemas.microsoft.com/office/drawing/2014/main" id="{E6F2AC89-9ED4-C2E0-E44A-0EF47FFF68D9}"/>
              </a:ext>
            </a:extLst>
          </xdr:cNvPr>
          <xdr:cNvSpPr/>
        </xdr:nvSpPr>
        <xdr:spPr>
          <a:xfrm>
            <a:off x="3309256" y="1959428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4" name="Rectangle 13">
            <a:extLst>
              <a:ext uri="{FF2B5EF4-FFF2-40B4-BE49-F238E27FC236}">
                <a16:creationId xmlns:a16="http://schemas.microsoft.com/office/drawing/2014/main" id="{41C2C4BC-0657-DDA7-A09B-843B67F5102E}"/>
              </a:ext>
            </a:extLst>
          </xdr:cNvPr>
          <xdr:cNvSpPr/>
        </xdr:nvSpPr>
        <xdr:spPr>
          <a:xfrm>
            <a:off x="3309256" y="1763486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CEE1D12C-483A-54CA-CE75-061D2B6BB59F}"/>
              </a:ext>
            </a:extLst>
          </xdr:cNvPr>
          <xdr:cNvSpPr/>
        </xdr:nvSpPr>
        <xdr:spPr>
          <a:xfrm>
            <a:off x="3309256" y="2155371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</xdr:grpSp>
    <xdr:clientData/>
  </xdr:twoCellAnchor>
  <xdr:twoCellAnchor>
    <xdr:from>
      <xdr:col>4</xdr:col>
      <xdr:colOff>457524</xdr:colOff>
      <xdr:row>9</xdr:row>
      <xdr:rowOff>16329</xdr:rowOff>
    </xdr:from>
    <xdr:to>
      <xdr:col>5</xdr:col>
      <xdr:colOff>299543</xdr:colOff>
      <xdr:row>9</xdr:row>
      <xdr:rowOff>38101</xdr:rowOff>
    </xdr:to>
    <xdr:cxnSp macro="">
      <xdr:nvCxnSpPr>
        <xdr:cNvPr id="16" name="Connector: Curved 15">
          <a:extLst>
            <a:ext uri="{FF2B5EF4-FFF2-40B4-BE49-F238E27FC236}">
              <a16:creationId xmlns:a16="http://schemas.microsoft.com/office/drawing/2014/main" id="{A03BD621-06C4-4654-87F9-362516ED8DBA}"/>
            </a:ext>
          </a:extLst>
        </xdr:cNvPr>
        <xdr:cNvCxnSpPr>
          <a:stCxn id="14" idx="3"/>
          <a:endCxn id="4" idx="1"/>
        </xdr:cNvCxnSpPr>
      </xdr:nvCxnSpPr>
      <xdr:spPr>
        <a:xfrm flipV="1">
          <a:off x="2553024" y="1730829"/>
          <a:ext cx="451619" cy="21772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457524</xdr:colOff>
      <xdr:row>10</xdr:row>
      <xdr:rowOff>43543</xdr:rowOff>
    </xdr:from>
    <xdr:to>
      <xdr:col>5</xdr:col>
      <xdr:colOff>299543</xdr:colOff>
      <xdr:row>10</xdr:row>
      <xdr:rowOff>70757</xdr:rowOff>
    </xdr:to>
    <xdr:cxnSp macro="">
      <xdr:nvCxnSpPr>
        <xdr:cNvPr id="17" name="Connector: Curved 16">
          <a:extLst>
            <a:ext uri="{FF2B5EF4-FFF2-40B4-BE49-F238E27FC236}">
              <a16:creationId xmlns:a16="http://schemas.microsoft.com/office/drawing/2014/main" id="{E8B7C0B5-F7FB-43E0-9359-E3C8F1D3AF71}"/>
            </a:ext>
          </a:extLst>
        </xdr:cNvPr>
        <xdr:cNvCxnSpPr>
          <a:stCxn id="13" idx="3"/>
          <a:endCxn id="7" idx="1"/>
        </xdr:cNvCxnSpPr>
      </xdr:nvCxnSpPr>
      <xdr:spPr>
        <a:xfrm>
          <a:off x="2553024" y="1948543"/>
          <a:ext cx="451619" cy="27214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457524</xdr:colOff>
      <xdr:row>11</xdr:row>
      <xdr:rowOff>48986</xdr:rowOff>
    </xdr:from>
    <xdr:to>
      <xdr:col>5</xdr:col>
      <xdr:colOff>299543</xdr:colOff>
      <xdr:row>11</xdr:row>
      <xdr:rowOff>125186</xdr:rowOff>
    </xdr:to>
    <xdr:cxnSp macro="">
      <xdr:nvCxnSpPr>
        <xdr:cNvPr id="18" name="Connector: Curved 17">
          <a:extLst>
            <a:ext uri="{FF2B5EF4-FFF2-40B4-BE49-F238E27FC236}">
              <a16:creationId xmlns:a16="http://schemas.microsoft.com/office/drawing/2014/main" id="{B0B4B6D6-4C6B-40A4-AA34-515FAC81D15E}"/>
            </a:ext>
          </a:extLst>
        </xdr:cNvPr>
        <xdr:cNvCxnSpPr>
          <a:stCxn id="15" idx="3"/>
          <a:endCxn id="10" idx="1"/>
        </xdr:cNvCxnSpPr>
      </xdr:nvCxnSpPr>
      <xdr:spPr>
        <a:xfrm>
          <a:off x="2553024" y="2144486"/>
          <a:ext cx="451619" cy="76200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239837</xdr:colOff>
      <xdr:row>7</xdr:row>
      <xdr:rowOff>52432</xdr:rowOff>
    </xdr:from>
    <xdr:to>
      <xdr:col>3</xdr:col>
      <xdr:colOff>352284</xdr:colOff>
      <xdr:row>8</xdr:row>
      <xdr:rowOff>2832</xdr:rowOff>
    </xdr:to>
    <xdr:cxnSp macro="">
      <xdr:nvCxnSpPr>
        <xdr:cNvPr id="19" name="Connector: Curved 18">
          <a:extLst>
            <a:ext uri="{FF2B5EF4-FFF2-40B4-BE49-F238E27FC236}">
              <a16:creationId xmlns:a16="http://schemas.microsoft.com/office/drawing/2014/main" id="{FE5E9641-F7D4-468C-9E9A-B6C0DE947F54}"/>
            </a:ext>
          </a:extLst>
        </xdr:cNvPr>
        <xdr:cNvCxnSpPr>
          <a:stCxn id="2" idx="2"/>
          <a:endCxn id="62" idx="1"/>
        </xdr:cNvCxnSpPr>
      </xdr:nvCxnSpPr>
      <xdr:spPr>
        <a:xfrm rot="16200000" flipH="1">
          <a:off x="1711511" y="1400158"/>
          <a:ext cx="140900" cy="112447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</xdr:col>
      <xdr:colOff>305805</xdr:colOff>
      <xdr:row>5</xdr:row>
      <xdr:rowOff>33516</xdr:rowOff>
    </xdr:from>
    <xdr:ext cx="378950" cy="199246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40E429DC-2AD8-4C56-8656-5A867F9E238B}"/>
            </a:ext>
          </a:extLst>
        </xdr:cNvPr>
        <xdr:cNvSpPr txBox="1"/>
      </xdr:nvSpPr>
      <xdr:spPr>
        <a:xfrm>
          <a:off x="3010905" y="986016"/>
          <a:ext cx="378950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mB</a:t>
          </a:r>
        </a:p>
      </xdr:txBody>
    </xdr:sp>
    <xdr:clientData/>
  </xdr:oneCellAnchor>
  <xdr:twoCellAnchor>
    <xdr:from>
      <xdr:col>5</xdr:col>
      <xdr:colOff>495280</xdr:colOff>
      <xdr:row>6</xdr:row>
      <xdr:rowOff>42262</xdr:rowOff>
    </xdr:from>
    <xdr:to>
      <xdr:col>6</xdr:col>
      <xdr:colOff>481262</xdr:colOff>
      <xdr:row>6</xdr:row>
      <xdr:rowOff>160420</xdr:rowOff>
    </xdr:to>
    <xdr:cxnSp macro="">
      <xdr:nvCxnSpPr>
        <xdr:cNvPr id="21" name="Connector: Curved 20">
          <a:extLst>
            <a:ext uri="{FF2B5EF4-FFF2-40B4-BE49-F238E27FC236}">
              <a16:creationId xmlns:a16="http://schemas.microsoft.com/office/drawing/2014/main" id="{812A0098-3E21-4915-9204-227585B03F71}"/>
            </a:ext>
          </a:extLst>
        </xdr:cNvPr>
        <xdr:cNvCxnSpPr>
          <a:stCxn id="20" idx="2"/>
          <a:endCxn id="66" idx="2"/>
        </xdr:cNvCxnSpPr>
      </xdr:nvCxnSpPr>
      <xdr:spPr>
        <a:xfrm rot="16200000" flipH="1">
          <a:off x="3439092" y="946550"/>
          <a:ext cx="118158" cy="595582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38099</xdr:colOff>
      <xdr:row>8</xdr:row>
      <xdr:rowOff>97972</xdr:rowOff>
    </xdr:from>
    <xdr:to>
      <xdr:col>8</xdr:col>
      <xdr:colOff>359229</xdr:colOff>
      <xdr:row>8</xdr:row>
      <xdr:rowOff>130630</xdr:rowOff>
    </xdr:to>
    <xdr:cxnSp macro="">
      <xdr:nvCxnSpPr>
        <xdr:cNvPr id="22" name="Connector: Curved 21">
          <a:extLst>
            <a:ext uri="{FF2B5EF4-FFF2-40B4-BE49-F238E27FC236}">
              <a16:creationId xmlns:a16="http://schemas.microsoft.com/office/drawing/2014/main" id="{94D911EB-1380-4314-B77E-7B35E7FE66F3}"/>
            </a:ext>
          </a:extLst>
        </xdr:cNvPr>
        <xdr:cNvCxnSpPr>
          <a:stCxn id="25" idx="3"/>
          <a:endCxn id="27" idx="1"/>
        </xdr:cNvCxnSpPr>
      </xdr:nvCxnSpPr>
      <xdr:spPr>
        <a:xfrm flipV="1">
          <a:off x="4571999" y="1621972"/>
          <a:ext cx="321130" cy="32658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446313</xdr:colOff>
      <xdr:row>8</xdr:row>
      <xdr:rowOff>38101</xdr:rowOff>
    </xdr:from>
    <xdr:to>
      <xdr:col>8</xdr:col>
      <xdr:colOff>38099</xdr:colOff>
      <xdr:row>10</xdr:row>
      <xdr:rowOff>38100</xdr:rowOff>
    </xdr:to>
    <xdr:grpSp>
      <xdr:nvGrpSpPr>
        <xdr:cNvPr id="23" name="Group 22">
          <a:extLst>
            <a:ext uri="{FF2B5EF4-FFF2-40B4-BE49-F238E27FC236}">
              <a16:creationId xmlns:a16="http://schemas.microsoft.com/office/drawing/2014/main" id="{0641488F-4666-4FA1-B88E-6F0ED43A1D7D}"/>
            </a:ext>
          </a:extLst>
        </xdr:cNvPr>
        <xdr:cNvGrpSpPr/>
      </xdr:nvGrpSpPr>
      <xdr:grpSpPr>
        <a:xfrm>
          <a:off x="4381642" y="1562101"/>
          <a:ext cx="203391" cy="380999"/>
          <a:chOff x="5323113" y="1562101"/>
          <a:chExt cx="201386" cy="380999"/>
        </a:xfrm>
      </xdr:grpSpPr>
      <xdr:sp macro="" textlink="">
        <xdr:nvSpPr>
          <xdr:cNvPr id="24" name="Rectangle 23">
            <a:extLst>
              <a:ext uri="{FF2B5EF4-FFF2-40B4-BE49-F238E27FC236}">
                <a16:creationId xmlns:a16="http://schemas.microsoft.com/office/drawing/2014/main" id="{FE025EC9-87A6-9CA4-4EC2-B98F957FD4E3}"/>
              </a:ext>
            </a:extLst>
          </xdr:cNvPr>
          <xdr:cNvSpPr/>
        </xdr:nvSpPr>
        <xdr:spPr>
          <a:xfrm>
            <a:off x="5323113" y="1758043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id="{D99216DA-B282-1E9C-DC21-7AAF4B5A2E2E}"/>
              </a:ext>
            </a:extLst>
          </xdr:cNvPr>
          <xdr:cNvSpPr/>
        </xdr:nvSpPr>
        <xdr:spPr>
          <a:xfrm>
            <a:off x="5323113" y="1562101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</xdr:grpSp>
    <xdr:clientData/>
  </xdr:twoCellAnchor>
  <xdr:twoCellAnchor>
    <xdr:from>
      <xdr:col>8</xdr:col>
      <xdr:colOff>359229</xdr:colOff>
      <xdr:row>8</xdr:row>
      <xdr:rowOff>5443</xdr:rowOff>
    </xdr:from>
    <xdr:to>
      <xdr:col>9</xdr:col>
      <xdr:colOff>163286</xdr:colOff>
      <xdr:row>9</xdr:row>
      <xdr:rowOff>0</xdr:rowOff>
    </xdr:to>
    <xdr:grpSp>
      <xdr:nvGrpSpPr>
        <xdr:cNvPr id="26" name="Group 25">
          <a:extLst>
            <a:ext uri="{FF2B5EF4-FFF2-40B4-BE49-F238E27FC236}">
              <a16:creationId xmlns:a16="http://schemas.microsoft.com/office/drawing/2014/main" id="{4332A22F-2E5B-4DD0-9107-1F6A2D31773D}"/>
            </a:ext>
          </a:extLst>
        </xdr:cNvPr>
        <xdr:cNvGrpSpPr/>
      </xdr:nvGrpSpPr>
      <xdr:grpSpPr>
        <a:xfrm>
          <a:off x="4906163" y="1529443"/>
          <a:ext cx="415662" cy="185057"/>
          <a:chOff x="3962400" y="1638300"/>
          <a:chExt cx="413657" cy="185057"/>
        </a:xfrm>
      </xdr:grpSpPr>
      <xdr:sp macro="" textlink="">
        <xdr:nvSpPr>
          <xdr:cNvPr id="27" name="Rectangle 26">
            <a:extLst>
              <a:ext uri="{FF2B5EF4-FFF2-40B4-BE49-F238E27FC236}">
                <a16:creationId xmlns:a16="http://schemas.microsoft.com/office/drawing/2014/main" id="{AC152EDA-DD78-F0DB-3F5A-24E1515DCFF4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id="{E677A30A-BBDA-B88F-36A0-79B3199F7C5A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2</a:t>
            </a:r>
          </a:p>
        </xdr:txBody>
      </xdr:sp>
    </xdr:grpSp>
    <xdr:clientData/>
  </xdr:twoCellAnchor>
  <xdr:twoCellAnchor>
    <xdr:from>
      <xdr:col>8</xdr:col>
      <xdr:colOff>359229</xdr:colOff>
      <xdr:row>9</xdr:row>
      <xdr:rowOff>54428</xdr:rowOff>
    </xdr:from>
    <xdr:to>
      <xdr:col>9</xdr:col>
      <xdr:colOff>163286</xdr:colOff>
      <xdr:row>10</xdr:row>
      <xdr:rowOff>48985</xdr:rowOff>
    </xdr:to>
    <xdr:grpSp>
      <xdr:nvGrpSpPr>
        <xdr:cNvPr id="29" name="Group 28">
          <a:extLst>
            <a:ext uri="{FF2B5EF4-FFF2-40B4-BE49-F238E27FC236}">
              <a16:creationId xmlns:a16="http://schemas.microsoft.com/office/drawing/2014/main" id="{D5303CDC-0CDE-48E7-8175-C527D0D115D1}"/>
            </a:ext>
          </a:extLst>
        </xdr:cNvPr>
        <xdr:cNvGrpSpPr/>
      </xdr:nvGrpSpPr>
      <xdr:grpSpPr>
        <a:xfrm>
          <a:off x="4906163" y="1768928"/>
          <a:ext cx="415662" cy="185057"/>
          <a:chOff x="3962400" y="1638300"/>
          <a:chExt cx="413657" cy="185057"/>
        </a:xfrm>
      </xdr:grpSpPr>
      <xdr:sp macro="" textlink="">
        <xdr:nvSpPr>
          <xdr:cNvPr id="30" name="Rectangle 29">
            <a:extLst>
              <a:ext uri="{FF2B5EF4-FFF2-40B4-BE49-F238E27FC236}">
                <a16:creationId xmlns:a16="http://schemas.microsoft.com/office/drawing/2014/main" id="{57E2D0EF-2EFE-5AEA-0968-D5248B0BEEF8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3</a:t>
            </a:r>
          </a:p>
        </xdr:txBody>
      </xdr:sp>
      <xdr:sp macro="" textlink="">
        <xdr:nvSpPr>
          <xdr:cNvPr id="31" name="Rectangle 30">
            <a:extLst>
              <a:ext uri="{FF2B5EF4-FFF2-40B4-BE49-F238E27FC236}">
                <a16:creationId xmlns:a16="http://schemas.microsoft.com/office/drawing/2014/main" id="{81FE9257-245B-A409-B196-7C1AD0023C28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4</a:t>
            </a:r>
          </a:p>
        </xdr:txBody>
      </xdr:sp>
    </xdr:grpSp>
    <xdr:clientData/>
  </xdr:twoCellAnchor>
  <xdr:twoCellAnchor>
    <xdr:from>
      <xdr:col>8</xdr:col>
      <xdr:colOff>38099</xdr:colOff>
      <xdr:row>9</xdr:row>
      <xdr:rowOff>136072</xdr:rowOff>
    </xdr:from>
    <xdr:to>
      <xdr:col>8</xdr:col>
      <xdr:colOff>359229</xdr:colOff>
      <xdr:row>9</xdr:row>
      <xdr:rowOff>146957</xdr:rowOff>
    </xdr:to>
    <xdr:cxnSp macro="">
      <xdr:nvCxnSpPr>
        <xdr:cNvPr id="32" name="Connector: Curved 31">
          <a:extLst>
            <a:ext uri="{FF2B5EF4-FFF2-40B4-BE49-F238E27FC236}">
              <a16:creationId xmlns:a16="http://schemas.microsoft.com/office/drawing/2014/main" id="{CFBB4417-3D13-4FBF-A466-0C6A0806C918}"/>
            </a:ext>
          </a:extLst>
        </xdr:cNvPr>
        <xdr:cNvCxnSpPr>
          <a:stCxn id="24" idx="3"/>
          <a:endCxn id="30" idx="1"/>
        </xdr:cNvCxnSpPr>
      </xdr:nvCxnSpPr>
      <xdr:spPr>
        <a:xfrm>
          <a:off x="4571999" y="1850572"/>
          <a:ext cx="321130" cy="10885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171450</xdr:colOff>
      <xdr:row>6</xdr:row>
      <xdr:rowOff>119743</xdr:rowOff>
    </xdr:from>
    <xdr:ext cx="560613" cy="199246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253D7FFC-EB06-4162-B992-A0151B795EC7}"/>
            </a:ext>
          </a:extLst>
        </xdr:cNvPr>
        <xdr:cNvSpPr txBox="1"/>
      </xdr:nvSpPr>
      <xdr:spPr>
        <a:xfrm>
          <a:off x="5924550" y="1262743"/>
          <a:ext cx="560613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_cells</a:t>
          </a:r>
        </a:p>
      </xdr:txBody>
    </xdr:sp>
    <xdr:clientData/>
  </xdr:oneCellAnchor>
  <xdr:twoCellAnchor>
    <xdr:from>
      <xdr:col>11</xdr:col>
      <xdr:colOff>375557</xdr:colOff>
      <xdr:row>8</xdr:row>
      <xdr:rowOff>125186</xdr:rowOff>
    </xdr:from>
    <xdr:to>
      <xdr:col>12</xdr:col>
      <xdr:colOff>342900</xdr:colOff>
      <xdr:row>9</xdr:row>
      <xdr:rowOff>119743</xdr:rowOff>
    </xdr:to>
    <xdr:grpSp>
      <xdr:nvGrpSpPr>
        <xdr:cNvPr id="34" name="Group 33">
          <a:extLst>
            <a:ext uri="{FF2B5EF4-FFF2-40B4-BE49-F238E27FC236}">
              <a16:creationId xmlns:a16="http://schemas.microsoft.com/office/drawing/2014/main" id="{1D6506B0-D3C2-436B-84C9-4E3177C90897}"/>
            </a:ext>
          </a:extLst>
        </xdr:cNvPr>
        <xdr:cNvGrpSpPr/>
      </xdr:nvGrpSpPr>
      <xdr:grpSpPr>
        <a:xfrm>
          <a:off x="6757307" y="1649186"/>
          <a:ext cx="578948" cy="185057"/>
          <a:chOff x="3962400" y="1638300"/>
          <a:chExt cx="413657" cy="185057"/>
        </a:xfrm>
      </xdr:grpSpPr>
      <xdr:sp macro="" textlink="">
        <xdr:nvSpPr>
          <xdr:cNvPr id="35" name="Rectangle 34">
            <a:extLst>
              <a:ext uri="{FF2B5EF4-FFF2-40B4-BE49-F238E27FC236}">
                <a16:creationId xmlns:a16="http://schemas.microsoft.com/office/drawing/2014/main" id="{D93527DF-16DD-78A0-E69C-8106C0ED6CB7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0</a:t>
            </a:r>
          </a:p>
        </xdr:txBody>
      </xdr:sp>
      <xdr:sp macro="" textlink="">
        <xdr:nvSpPr>
          <xdr:cNvPr id="36" name="Rectangle 35">
            <a:extLst>
              <a:ext uri="{FF2B5EF4-FFF2-40B4-BE49-F238E27FC236}">
                <a16:creationId xmlns:a16="http://schemas.microsoft.com/office/drawing/2014/main" id="{2F97055F-61F6-4358-7B98-B257B8908B1F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0</a:t>
            </a:r>
          </a:p>
        </xdr:txBody>
      </xdr:sp>
    </xdr:grpSp>
    <xdr:clientData/>
  </xdr:twoCellAnchor>
  <xdr:twoCellAnchor>
    <xdr:from>
      <xdr:col>11</xdr:col>
      <xdr:colOff>375557</xdr:colOff>
      <xdr:row>9</xdr:row>
      <xdr:rowOff>179614</xdr:rowOff>
    </xdr:from>
    <xdr:to>
      <xdr:col>12</xdr:col>
      <xdr:colOff>348343</xdr:colOff>
      <xdr:row>10</xdr:row>
      <xdr:rowOff>174171</xdr:rowOff>
    </xdr:to>
    <xdr:grpSp>
      <xdr:nvGrpSpPr>
        <xdr:cNvPr id="37" name="Group 36">
          <a:extLst>
            <a:ext uri="{FF2B5EF4-FFF2-40B4-BE49-F238E27FC236}">
              <a16:creationId xmlns:a16="http://schemas.microsoft.com/office/drawing/2014/main" id="{D4DAE15E-E49D-4FC1-A9A3-639E0D42293E}"/>
            </a:ext>
          </a:extLst>
        </xdr:cNvPr>
        <xdr:cNvGrpSpPr/>
      </xdr:nvGrpSpPr>
      <xdr:grpSpPr>
        <a:xfrm>
          <a:off x="6757307" y="1894114"/>
          <a:ext cx="584391" cy="185057"/>
          <a:chOff x="3962400" y="1638300"/>
          <a:chExt cx="413657" cy="185057"/>
        </a:xfrm>
      </xdr:grpSpPr>
      <xdr:sp macro="" textlink="">
        <xdr:nvSpPr>
          <xdr:cNvPr id="38" name="Rectangle 37">
            <a:extLst>
              <a:ext uri="{FF2B5EF4-FFF2-40B4-BE49-F238E27FC236}">
                <a16:creationId xmlns:a16="http://schemas.microsoft.com/office/drawing/2014/main" id="{24CBCA6F-21BC-5425-5891-7BE2F4CCC96A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0</a:t>
            </a:r>
          </a:p>
        </xdr:txBody>
      </xdr:sp>
      <xdr:sp macro="" textlink="">
        <xdr:nvSpPr>
          <xdr:cNvPr id="39" name="Rectangle 38">
            <a:extLst>
              <a:ext uri="{FF2B5EF4-FFF2-40B4-BE49-F238E27FC236}">
                <a16:creationId xmlns:a16="http://schemas.microsoft.com/office/drawing/2014/main" id="{9B5FC19A-2A42-1D12-7D06-AA755E09BBC8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0</a:t>
            </a:r>
          </a:p>
        </xdr:txBody>
      </xdr:sp>
    </xdr:grpSp>
    <xdr:clientData/>
  </xdr:twoCellAnchor>
  <xdr:twoCellAnchor>
    <xdr:from>
      <xdr:col>11</xdr:col>
      <xdr:colOff>375557</xdr:colOff>
      <xdr:row>11</xdr:row>
      <xdr:rowOff>43543</xdr:rowOff>
    </xdr:from>
    <xdr:to>
      <xdr:col>12</xdr:col>
      <xdr:colOff>348343</xdr:colOff>
      <xdr:row>12</xdr:row>
      <xdr:rowOff>38100</xdr:rowOff>
    </xdr:to>
    <xdr:grpSp>
      <xdr:nvGrpSpPr>
        <xdr:cNvPr id="40" name="Group 39">
          <a:extLst>
            <a:ext uri="{FF2B5EF4-FFF2-40B4-BE49-F238E27FC236}">
              <a16:creationId xmlns:a16="http://schemas.microsoft.com/office/drawing/2014/main" id="{C7347604-9CFB-452B-86AE-EAE814BCCF9F}"/>
            </a:ext>
          </a:extLst>
        </xdr:cNvPr>
        <xdr:cNvGrpSpPr/>
      </xdr:nvGrpSpPr>
      <xdr:grpSpPr>
        <a:xfrm>
          <a:off x="6757307" y="2139043"/>
          <a:ext cx="584391" cy="185057"/>
          <a:chOff x="3962400" y="1638300"/>
          <a:chExt cx="413657" cy="185057"/>
        </a:xfrm>
      </xdr:grpSpPr>
      <xdr:sp macro="" textlink="">
        <xdr:nvSpPr>
          <xdr:cNvPr id="41" name="Rectangle 40">
            <a:extLst>
              <a:ext uri="{FF2B5EF4-FFF2-40B4-BE49-F238E27FC236}">
                <a16:creationId xmlns:a16="http://schemas.microsoft.com/office/drawing/2014/main" id="{144D9E1A-0046-D1A2-678F-A0B86B20ACBD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0</a:t>
            </a:r>
          </a:p>
        </xdr:txBody>
      </xdr:sp>
      <xdr:sp macro="" textlink="">
        <xdr:nvSpPr>
          <xdr:cNvPr id="42" name="Rectangle 41">
            <a:extLst>
              <a:ext uri="{FF2B5EF4-FFF2-40B4-BE49-F238E27FC236}">
                <a16:creationId xmlns:a16="http://schemas.microsoft.com/office/drawing/2014/main" id="{A5E84DAC-764C-D723-2628-B03F96C7A731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0</a:t>
            </a:r>
          </a:p>
        </xdr:txBody>
      </xdr:sp>
    </xdr:grpSp>
    <xdr:clientData/>
  </xdr:twoCellAnchor>
  <xdr:twoCellAnchor>
    <xdr:from>
      <xdr:col>10</xdr:col>
      <xdr:colOff>332013</xdr:colOff>
      <xdr:row>8</xdr:row>
      <xdr:rowOff>146958</xdr:rowOff>
    </xdr:from>
    <xdr:to>
      <xdr:col>10</xdr:col>
      <xdr:colOff>533399</xdr:colOff>
      <xdr:row>11</xdr:row>
      <xdr:rowOff>152400</xdr:rowOff>
    </xdr:to>
    <xdr:grpSp>
      <xdr:nvGrpSpPr>
        <xdr:cNvPr id="43" name="Group 42">
          <a:extLst>
            <a:ext uri="{FF2B5EF4-FFF2-40B4-BE49-F238E27FC236}">
              <a16:creationId xmlns:a16="http://schemas.microsoft.com/office/drawing/2014/main" id="{D5109C05-51D5-450D-8287-02B7D31E89ED}"/>
            </a:ext>
          </a:extLst>
        </xdr:cNvPr>
        <xdr:cNvGrpSpPr/>
      </xdr:nvGrpSpPr>
      <xdr:grpSpPr>
        <a:xfrm>
          <a:off x="6102158" y="1670958"/>
          <a:ext cx="201386" cy="576942"/>
          <a:chOff x="3309256" y="1763486"/>
          <a:chExt cx="201386" cy="576942"/>
        </a:xfrm>
      </xdr:grpSpPr>
      <xdr:sp macro="" textlink="">
        <xdr:nvSpPr>
          <xdr:cNvPr id="44" name="Rectangle 43">
            <a:extLst>
              <a:ext uri="{FF2B5EF4-FFF2-40B4-BE49-F238E27FC236}">
                <a16:creationId xmlns:a16="http://schemas.microsoft.com/office/drawing/2014/main" id="{417C6640-D117-52E4-5B56-420C28D83214}"/>
              </a:ext>
            </a:extLst>
          </xdr:cNvPr>
          <xdr:cNvSpPr/>
        </xdr:nvSpPr>
        <xdr:spPr>
          <a:xfrm>
            <a:off x="3309256" y="1959428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45" name="Rectangle 44">
            <a:extLst>
              <a:ext uri="{FF2B5EF4-FFF2-40B4-BE49-F238E27FC236}">
                <a16:creationId xmlns:a16="http://schemas.microsoft.com/office/drawing/2014/main" id="{0DBC5492-613D-B30A-EF83-F2442E88E469}"/>
              </a:ext>
            </a:extLst>
          </xdr:cNvPr>
          <xdr:cNvSpPr/>
        </xdr:nvSpPr>
        <xdr:spPr>
          <a:xfrm>
            <a:off x="3309256" y="1763486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46" name="Rectangle 45">
            <a:extLst>
              <a:ext uri="{FF2B5EF4-FFF2-40B4-BE49-F238E27FC236}">
                <a16:creationId xmlns:a16="http://schemas.microsoft.com/office/drawing/2014/main" id="{A39DDF7B-CF59-ECB4-DC17-AF22E5E63B79}"/>
              </a:ext>
            </a:extLst>
          </xdr:cNvPr>
          <xdr:cNvSpPr/>
        </xdr:nvSpPr>
        <xdr:spPr>
          <a:xfrm>
            <a:off x="3309256" y="2155371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</xdr:grpSp>
    <xdr:clientData/>
  </xdr:twoCellAnchor>
  <xdr:twoCellAnchor>
    <xdr:from>
      <xdr:col>10</xdr:col>
      <xdr:colOff>533399</xdr:colOff>
      <xdr:row>9</xdr:row>
      <xdr:rowOff>27215</xdr:rowOff>
    </xdr:from>
    <xdr:to>
      <xdr:col>11</xdr:col>
      <xdr:colOff>375557</xdr:colOff>
      <xdr:row>9</xdr:row>
      <xdr:rowOff>48987</xdr:rowOff>
    </xdr:to>
    <xdr:cxnSp macro="">
      <xdr:nvCxnSpPr>
        <xdr:cNvPr id="47" name="Connector: Curved 46">
          <a:extLst>
            <a:ext uri="{FF2B5EF4-FFF2-40B4-BE49-F238E27FC236}">
              <a16:creationId xmlns:a16="http://schemas.microsoft.com/office/drawing/2014/main" id="{C6B0CD4E-46D9-4814-8C49-1B769D28390A}"/>
            </a:ext>
          </a:extLst>
        </xdr:cNvPr>
        <xdr:cNvCxnSpPr>
          <a:stCxn id="45" idx="3"/>
          <a:endCxn id="35" idx="1"/>
        </xdr:cNvCxnSpPr>
      </xdr:nvCxnSpPr>
      <xdr:spPr>
        <a:xfrm flipV="1">
          <a:off x="6286499" y="1741715"/>
          <a:ext cx="451758" cy="21772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533399</xdr:colOff>
      <xdr:row>10</xdr:row>
      <xdr:rowOff>54429</xdr:rowOff>
    </xdr:from>
    <xdr:to>
      <xdr:col>11</xdr:col>
      <xdr:colOff>375557</xdr:colOff>
      <xdr:row>10</xdr:row>
      <xdr:rowOff>81643</xdr:rowOff>
    </xdr:to>
    <xdr:cxnSp macro="">
      <xdr:nvCxnSpPr>
        <xdr:cNvPr id="48" name="Connector: Curved 47">
          <a:extLst>
            <a:ext uri="{FF2B5EF4-FFF2-40B4-BE49-F238E27FC236}">
              <a16:creationId xmlns:a16="http://schemas.microsoft.com/office/drawing/2014/main" id="{AB20AF9B-154C-4D58-962C-F90EE137275A}"/>
            </a:ext>
          </a:extLst>
        </xdr:cNvPr>
        <xdr:cNvCxnSpPr>
          <a:stCxn id="44" idx="3"/>
          <a:endCxn id="38" idx="1"/>
        </xdr:cNvCxnSpPr>
      </xdr:nvCxnSpPr>
      <xdr:spPr>
        <a:xfrm>
          <a:off x="6286499" y="1959429"/>
          <a:ext cx="451758" cy="27214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533399</xdr:colOff>
      <xdr:row>11</xdr:row>
      <xdr:rowOff>59872</xdr:rowOff>
    </xdr:from>
    <xdr:to>
      <xdr:col>11</xdr:col>
      <xdr:colOff>375557</xdr:colOff>
      <xdr:row>11</xdr:row>
      <xdr:rowOff>136072</xdr:rowOff>
    </xdr:to>
    <xdr:cxnSp macro="">
      <xdr:nvCxnSpPr>
        <xdr:cNvPr id="49" name="Connector: Curved 48">
          <a:extLst>
            <a:ext uri="{FF2B5EF4-FFF2-40B4-BE49-F238E27FC236}">
              <a16:creationId xmlns:a16="http://schemas.microsoft.com/office/drawing/2014/main" id="{B71B5E34-4C6F-410C-A3BB-9C1E4995C4CA}"/>
            </a:ext>
          </a:extLst>
        </xdr:cNvPr>
        <xdr:cNvCxnSpPr>
          <a:stCxn id="46" idx="3"/>
          <a:endCxn id="41" idx="1"/>
        </xdr:cNvCxnSpPr>
      </xdr:nvCxnSpPr>
      <xdr:spPr>
        <a:xfrm>
          <a:off x="6286499" y="2155372"/>
          <a:ext cx="451758" cy="76200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432707</xdr:colOff>
      <xdr:row>7</xdr:row>
      <xdr:rowOff>128489</xdr:rowOff>
    </xdr:from>
    <xdr:to>
      <xdr:col>10</xdr:col>
      <xdr:colOff>451758</xdr:colOff>
      <xdr:row>8</xdr:row>
      <xdr:rowOff>146958</xdr:rowOff>
    </xdr:to>
    <xdr:cxnSp macro="">
      <xdr:nvCxnSpPr>
        <xdr:cNvPr id="50" name="Connector: Curved 49">
          <a:extLst>
            <a:ext uri="{FF2B5EF4-FFF2-40B4-BE49-F238E27FC236}">
              <a16:creationId xmlns:a16="http://schemas.microsoft.com/office/drawing/2014/main" id="{98974A8A-A6EC-481E-AE2E-498195FDA066}"/>
            </a:ext>
          </a:extLst>
        </xdr:cNvPr>
        <xdr:cNvCxnSpPr>
          <a:stCxn id="33" idx="2"/>
          <a:endCxn id="45" idx="0"/>
        </xdr:cNvCxnSpPr>
      </xdr:nvCxnSpPr>
      <xdr:spPr>
        <a:xfrm rot="5400000">
          <a:off x="6090848" y="1556948"/>
          <a:ext cx="208969" cy="19051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333589</xdr:colOff>
      <xdr:row>15</xdr:row>
      <xdr:rowOff>35236</xdr:rowOff>
    </xdr:from>
    <xdr:to>
      <xdr:col>8</xdr:col>
      <xdr:colOff>371821</xdr:colOff>
      <xdr:row>16</xdr:row>
      <xdr:rowOff>29793</xdr:rowOff>
    </xdr:to>
    <xdr:grpSp>
      <xdr:nvGrpSpPr>
        <xdr:cNvPr id="51" name="Group 50">
          <a:extLst>
            <a:ext uri="{FF2B5EF4-FFF2-40B4-BE49-F238E27FC236}">
              <a16:creationId xmlns:a16="http://schemas.microsoft.com/office/drawing/2014/main" id="{A171A550-EB09-4077-809A-9CF04D17E487}"/>
            </a:ext>
          </a:extLst>
        </xdr:cNvPr>
        <xdr:cNvGrpSpPr/>
      </xdr:nvGrpSpPr>
      <xdr:grpSpPr>
        <a:xfrm>
          <a:off x="3657313" y="2892736"/>
          <a:ext cx="1261442" cy="185057"/>
          <a:chOff x="2415269" y="1006348"/>
          <a:chExt cx="1260250" cy="185057"/>
        </a:xfrm>
      </xdr:grpSpPr>
      <xdr:sp macro="" textlink="">
        <xdr:nvSpPr>
          <xdr:cNvPr id="52" name="Rectangle 51">
            <a:extLst>
              <a:ext uri="{FF2B5EF4-FFF2-40B4-BE49-F238E27FC236}">
                <a16:creationId xmlns:a16="http://schemas.microsoft.com/office/drawing/2014/main" id="{E01BFEDE-B9EE-4E23-CB3B-AB1B514E8150}"/>
              </a:ext>
            </a:extLst>
          </xdr:cNvPr>
          <xdr:cNvSpPr/>
        </xdr:nvSpPr>
        <xdr:spPr>
          <a:xfrm>
            <a:off x="24152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53" name="Rectangle 52">
            <a:extLst>
              <a:ext uri="{FF2B5EF4-FFF2-40B4-BE49-F238E27FC236}">
                <a16:creationId xmlns:a16="http://schemas.microsoft.com/office/drawing/2014/main" id="{B1F59402-AFEF-AE0B-CA3D-7DA1DE8ABB8E}"/>
              </a:ext>
            </a:extLst>
          </xdr:cNvPr>
          <xdr:cNvSpPr/>
        </xdr:nvSpPr>
        <xdr:spPr>
          <a:xfrm>
            <a:off x="262704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</a:t>
            </a:r>
          </a:p>
        </xdr:txBody>
      </xdr:sp>
      <xdr:sp macro="" textlink="">
        <xdr:nvSpPr>
          <xdr:cNvPr id="54" name="Rectangle 53">
            <a:extLst>
              <a:ext uri="{FF2B5EF4-FFF2-40B4-BE49-F238E27FC236}">
                <a16:creationId xmlns:a16="http://schemas.microsoft.com/office/drawing/2014/main" id="{B380ACCD-06F3-1B16-57AB-C17E73D66459}"/>
              </a:ext>
            </a:extLst>
          </xdr:cNvPr>
          <xdr:cNvSpPr/>
        </xdr:nvSpPr>
        <xdr:spPr>
          <a:xfrm>
            <a:off x="283881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</a:t>
            </a:r>
          </a:p>
        </xdr:txBody>
      </xdr:sp>
      <xdr:sp macro="" textlink="">
        <xdr:nvSpPr>
          <xdr:cNvPr id="55" name="Rectangle 54">
            <a:extLst>
              <a:ext uri="{FF2B5EF4-FFF2-40B4-BE49-F238E27FC236}">
                <a16:creationId xmlns:a16="http://schemas.microsoft.com/office/drawing/2014/main" id="{39313385-F2A4-3E86-F2A0-F4FEE5BCC0E9}"/>
              </a:ext>
            </a:extLst>
          </xdr:cNvPr>
          <xdr:cNvSpPr/>
        </xdr:nvSpPr>
        <xdr:spPr>
          <a:xfrm>
            <a:off x="305058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4</a:t>
            </a:r>
          </a:p>
        </xdr:txBody>
      </xdr:sp>
      <xdr:sp macro="" textlink="">
        <xdr:nvSpPr>
          <xdr:cNvPr id="56" name="Rectangle 55">
            <a:extLst>
              <a:ext uri="{FF2B5EF4-FFF2-40B4-BE49-F238E27FC236}">
                <a16:creationId xmlns:a16="http://schemas.microsoft.com/office/drawing/2014/main" id="{156E0EF8-2FF5-EF0C-6E67-67BF11116F00}"/>
              </a:ext>
            </a:extLst>
          </xdr:cNvPr>
          <xdr:cNvSpPr/>
        </xdr:nvSpPr>
        <xdr:spPr>
          <a:xfrm>
            <a:off x="326236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5</a:t>
            </a:r>
          </a:p>
        </xdr:txBody>
      </xdr:sp>
      <xdr:sp macro="" textlink="">
        <xdr:nvSpPr>
          <xdr:cNvPr id="57" name="Rectangle 56">
            <a:extLst>
              <a:ext uri="{FF2B5EF4-FFF2-40B4-BE49-F238E27FC236}">
                <a16:creationId xmlns:a16="http://schemas.microsoft.com/office/drawing/2014/main" id="{E283AD58-8B3B-F62C-087E-E816E0981CA3}"/>
              </a:ext>
            </a:extLst>
          </xdr:cNvPr>
          <xdr:cNvSpPr/>
        </xdr:nvSpPr>
        <xdr:spPr>
          <a:xfrm>
            <a:off x="34741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6</a:t>
            </a:r>
          </a:p>
        </xdr:txBody>
      </xdr:sp>
    </xdr:grpSp>
    <xdr:clientData/>
  </xdr:twoCellAnchor>
  <xdr:oneCellAnchor>
    <xdr:from>
      <xdr:col>5</xdr:col>
      <xdr:colOff>28791</xdr:colOff>
      <xdr:row>15</xdr:row>
      <xdr:rowOff>89664</xdr:rowOff>
    </xdr:from>
    <xdr:ext cx="560613" cy="199246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A0DACB84-FAE1-4EB7-AAEC-D032F8313CD8}"/>
            </a:ext>
          </a:extLst>
        </xdr:cNvPr>
        <xdr:cNvSpPr txBox="1"/>
      </xdr:nvSpPr>
      <xdr:spPr>
        <a:xfrm>
          <a:off x="2733891" y="2947164"/>
          <a:ext cx="560613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items</a:t>
          </a:r>
        </a:p>
      </xdr:txBody>
    </xdr:sp>
    <xdr:clientData/>
  </xdr:oneCellAnchor>
  <xdr:twoCellAnchor>
    <xdr:from>
      <xdr:col>5</xdr:col>
      <xdr:colOff>482557</xdr:colOff>
      <xdr:row>15</xdr:row>
      <xdr:rowOff>149536</xdr:rowOff>
    </xdr:from>
    <xdr:to>
      <xdr:col>6</xdr:col>
      <xdr:colOff>279162</xdr:colOff>
      <xdr:row>16</xdr:row>
      <xdr:rowOff>67892</xdr:rowOff>
    </xdr:to>
    <xdr:cxnSp macro="">
      <xdr:nvCxnSpPr>
        <xdr:cNvPr id="59" name="Connector: Curved 58">
          <a:extLst>
            <a:ext uri="{FF2B5EF4-FFF2-40B4-BE49-F238E27FC236}">
              <a16:creationId xmlns:a16="http://schemas.microsoft.com/office/drawing/2014/main" id="{BA4CDD79-6658-41F0-87C0-8F2EE64DA55C}"/>
            </a:ext>
          </a:extLst>
        </xdr:cNvPr>
        <xdr:cNvCxnSpPr/>
      </xdr:nvCxnSpPr>
      <xdr:spPr>
        <a:xfrm flipV="1">
          <a:off x="3187657" y="3007036"/>
          <a:ext cx="406205" cy="108856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471667</xdr:colOff>
      <xdr:row>18</xdr:row>
      <xdr:rowOff>57007</xdr:rowOff>
    </xdr:from>
    <xdr:ext cx="210222" cy="199246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A50AF8B8-F2A0-4FB7-B3A9-B98A1052E268}"/>
            </a:ext>
          </a:extLst>
        </xdr:cNvPr>
        <xdr:cNvSpPr txBox="1"/>
      </xdr:nvSpPr>
      <xdr:spPr>
        <a:xfrm>
          <a:off x="3786367" y="3486007"/>
          <a:ext cx="210222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i</a:t>
          </a:r>
        </a:p>
      </xdr:txBody>
    </xdr:sp>
    <xdr:clientData/>
  </xdr:oneCellAnchor>
  <xdr:twoCellAnchor>
    <xdr:from>
      <xdr:col>6</xdr:col>
      <xdr:colOff>456200</xdr:colOff>
      <xdr:row>16</xdr:row>
      <xdr:rowOff>65171</xdr:rowOff>
    </xdr:from>
    <xdr:to>
      <xdr:col>6</xdr:col>
      <xdr:colOff>576778</xdr:colOff>
      <xdr:row>18</xdr:row>
      <xdr:rowOff>57007</xdr:rowOff>
    </xdr:to>
    <xdr:cxnSp macro="">
      <xdr:nvCxnSpPr>
        <xdr:cNvPr id="61" name="Connector: Curved 60">
          <a:extLst>
            <a:ext uri="{FF2B5EF4-FFF2-40B4-BE49-F238E27FC236}">
              <a16:creationId xmlns:a16="http://schemas.microsoft.com/office/drawing/2014/main" id="{44134A01-067A-4C14-9FB2-2FF9014FCF41}"/>
            </a:ext>
          </a:extLst>
        </xdr:cNvPr>
        <xdr:cNvCxnSpPr>
          <a:stCxn id="60" idx="0"/>
        </xdr:cNvCxnSpPr>
      </xdr:nvCxnSpPr>
      <xdr:spPr>
        <a:xfrm rot="16200000" flipV="1">
          <a:off x="3644771" y="3239300"/>
          <a:ext cx="372836" cy="120578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325855</xdr:colOff>
      <xdr:row>7</xdr:row>
      <xdr:rowOff>165434</xdr:rowOff>
    </xdr:from>
    <xdr:to>
      <xdr:col>3</xdr:col>
      <xdr:colOff>506329</xdr:colOff>
      <xdr:row>8</xdr:row>
      <xdr:rowOff>165434</xdr:rowOff>
    </xdr:to>
    <xdr:sp macro="" textlink="">
      <xdr:nvSpPr>
        <xdr:cNvPr id="62" name="Oval 61">
          <a:extLst>
            <a:ext uri="{FF2B5EF4-FFF2-40B4-BE49-F238E27FC236}">
              <a16:creationId xmlns:a16="http://schemas.microsoft.com/office/drawing/2014/main" id="{71092268-518B-433C-BB85-C859C0542D32}"/>
            </a:ext>
          </a:extLst>
        </xdr:cNvPr>
        <xdr:cNvSpPr/>
      </xdr:nvSpPr>
      <xdr:spPr>
        <a:xfrm>
          <a:off x="1811755" y="1498934"/>
          <a:ext cx="180474" cy="190500"/>
        </a:xfrm>
        <a:prstGeom prst="ellipse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700" b="1"/>
            <a:t>M</a:t>
          </a:r>
        </a:p>
      </xdr:txBody>
    </xdr:sp>
    <xdr:clientData/>
  </xdr:twoCellAnchor>
  <xdr:twoCellAnchor>
    <xdr:from>
      <xdr:col>3</xdr:col>
      <xdr:colOff>506329</xdr:colOff>
      <xdr:row>7</xdr:row>
      <xdr:rowOff>90238</xdr:rowOff>
    </xdr:from>
    <xdr:to>
      <xdr:col>4</xdr:col>
      <xdr:colOff>60158</xdr:colOff>
      <xdr:row>8</xdr:row>
      <xdr:rowOff>70184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6D83D786-E551-4497-9261-A019338E476E}"/>
            </a:ext>
          </a:extLst>
        </xdr:cNvPr>
        <xdr:cNvCxnSpPr>
          <a:stCxn id="62" idx="6"/>
          <a:endCxn id="64" idx="1"/>
        </xdr:cNvCxnSpPr>
      </xdr:nvCxnSpPr>
      <xdr:spPr>
        <a:xfrm flipV="1">
          <a:off x="1992229" y="1423738"/>
          <a:ext cx="163429" cy="17044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60158</xdr:colOff>
      <xdr:row>6</xdr:row>
      <xdr:rowOff>180474</xdr:rowOff>
    </xdr:from>
    <xdr:to>
      <xdr:col>4</xdr:col>
      <xdr:colOff>426119</xdr:colOff>
      <xdr:row>8</xdr:row>
      <xdr:rowOff>1</xdr:rowOff>
    </xdr:to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CD9B6147-D4BC-45CF-9535-9C3A57450F71}"/>
            </a:ext>
          </a:extLst>
        </xdr:cNvPr>
        <xdr:cNvSpPr txBox="1"/>
      </xdr:nvSpPr>
      <xdr:spPr>
        <a:xfrm>
          <a:off x="2155658" y="1323474"/>
          <a:ext cx="365961" cy="2005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r>
            <a:rPr lang="en-US" sz="1100"/>
            <a:t>_cells</a:t>
          </a:r>
        </a:p>
      </xdr:txBody>
    </xdr:sp>
    <xdr:clientData/>
  </xdr:twoCellAnchor>
  <xdr:twoCellAnchor>
    <xdr:from>
      <xdr:col>4</xdr:col>
      <xdr:colOff>356709</xdr:colOff>
      <xdr:row>7</xdr:row>
      <xdr:rowOff>90238</xdr:rowOff>
    </xdr:from>
    <xdr:to>
      <xdr:col>4</xdr:col>
      <xdr:colOff>426119</xdr:colOff>
      <xdr:row>8</xdr:row>
      <xdr:rowOff>136072</xdr:rowOff>
    </xdr:to>
    <xdr:cxnSp macro="">
      <xdr:nvCxnSpPr>
        <xdr:cNvPr id="65" name="Connector: Curved 64">
          <a:extLst>
            <a:ext uri="{FF2B5EF4-FFF2-40B4-BE49-F238E27FC236}">
              <a16:creationId xmlns:a16="http://schemas.microsoft.com/office/drawing/2014/main" id="{11466D0E-15FD-494F-8FE3-D2FD2F20DECC}"/>
            </a:ext>
          </a:extLst>
        </xdr:cNvPr>
        <xdr:cNvCxnSpPr>
          <a:stCxn id="64" idx="3"/>
          <a:endCxn id="14" idx="0"/>
        </xdr:cNvCxnSpPr>
      </xdr:nvCxnSpPr>
      <xdr:spPr>
        <a:xfrm flipH="1">
          <a:off x="2452209" y="1423738"/>
          <a:ext cx="69410" cy="236334"/>
        </a:xfrm>
        <a:prstGeom prst="curvedConnector4">
          <a:avLst>
            <a:gd name="adj1" fmla="val -329347"/>
            <a:gd name="adj2" fmla="val 71212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481262</xdr:colOff>
      <xdr:row>6</xdr:row>
      <xdr:rowOff>65170</xdr:rowOff>
    </xdr:from>
    <xdr:to>
      <xdr:col>7</xdr:col>
      <xdr:colOff>50131</xdr:colOff>
      <xdr:row>7</xdr:row>
      <xdr:rowOff>65170</xdr:rowOff>
    </xdr:to>
    <xdr:sp macro="" textlink="">
      <xdr:nvSpPr>
        <xdr:cNvPr id="66" name="Oval 65">
          <a:extLst>
            <a:ext uri="{FF2B5EF4-FFF2-40B4-BE49-F238E27FC236}">
              <a16:creationId xmlns:a16="http://schemas.microsoft.com/office/drawing/2014/main" id="{CDABEA73-367D-4AEB-A39D-9FD7C2A32174}"/>
            </a:ext>
          </a:extLst>
        </xdr:cNvPr>
        <xdr:cNvSpPr/>
      </xdr:nvSpPr>
      <xdr:spPr>
        <a:xfrm>
          <a:off x="3795962" y="1208170"/>
          <a:ext cx="178469" cy="190500"/>
        </a:xfrm>
        <a:prstGeom prst="ellipse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700" b="1"/>
            <a:t>M</a:t>
          </a:r>
        </a:p>
      </xdr:txBody>
    </xdr:sp>
    <xdr:clientData/>
  </xdr:twoCellAnchor>
  <xdr:twoCellAnchor>
    <xdr:from>
      <xdr:col>7</xdr:col>
      <xdr:colOff>50131</xdr:colOff>
      <xdr:row>6</xdr:row>
      <xdr:rowOff>160420</xdr:rowOff>
    </xdr:from>
    <xdr:to>
      <xdr:col>7</xdr:col>
      <xdr:colOff>105276</xdr:colOff>
      <xdr:row>6</xdr:row>
      <xdr:rowOff>180474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A25630F4-A02D-499B-92C9-0FC5BEC14A24}"/>
            </a:ext>
          </a:extLst>
        </xdr:cNvPr>
        <xdr:cNvCxnSpPr>
          <a:stCxn id="66" idx="6"/>
          <a:endCxn id="68" idx="1"/>
        </xdr:cNvCxnSpPr>
      </xdr:nvCxnSpPr>
      <xdr:spPr>
        <a:xfrm>
          <a:off x="3974431" y="1303420"/>
          <a:ext cx="55145" cy="2005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105276</xdr:colOff>
      <xdr:row>6</xdr:row>
      <xdr:rowOff>80210</xdr:rowOff>
    </xdr:from>
    <xdr:to>
      <xdr:col>7</xdr:col>
      <xdr:colOff>471237</xdr:colOff>
      <xdr:row>7</xdr:row>
      <xdr:rowOff>90237</xdr:rowOff>
    </xdr:to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A5F73C43-3D81-43D9-83E5-2DBD783425F9}"/>
            </a:ext>
          </a:extLst>
        </xdr:cNvPr>
        <xdr:cNvSpPr txBox="1"/>
      </xdr:nvSpPr>
      <xdr:spPr>
        <a:xfrm>
          <a:off x="4029576" y="1223210"/>
          <a:ext cx="365961" cy="2005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r>
            <a:rPr lang="en-US" sz="1100"/>
            <a:t>_cells</a:t>
          </a:r>
        </a:p>
      </xdr:txBody>
    </xdr:sp>
    <xdr:clientData/>
  </xdr:twoCellAnchor>
  <xdr:twoCellAnchor>
    <xdr:from>
      <xdr:col>7</xdr:col>
      <xdr:colOff>471237</xdr:colOff>
      <xdr:row>6</xdr:row>
      <xdr:rowOff>180474</xdr:rowOff>
    </xdr:from>
    <xdr:to>
      <xdr:col>7</xdr:col>
      <xdr:colOff>548009</xdr:colOff>
      <xdr:row>8</xdr:row>
      <xdr:rowOff>38101</xdr:rowOff>
    </xdr:to>
    <xdr:cxnSp macro="">
      <xdr:nvCxnSpPr>
        <xdr:cNvPr id="69" name="Connector: Curved 68">
          <a:extLst>
            <a:ext uri="{FF2B5EF4-FFF2-40B4-BE49-F238E27FC236}">
              <a16:creationId xmlns:a16="http://schemas.microsoft.com/office/drawing/2014/main" id="{DB9C3DC8-10DC-458A-A4C4-00921D0DA464}"/>
            </a:ext>
          </a:extLst>
        </xdr:cNvPr>
        <xdr:cNvCxnSpPr>
          <a:stCxn id="68" idx="3"/>
          <a:endCxn id="25" idx="0"/>
        </xdr:cNvCxnSpPr>
      </xdr:nvCxnSpPr>
      <xdr:spPr>
        <a:xfrm>
          <a:off x="4395537" y="1323474"/>
          <a:ext cx="76772" cy="238627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</xdr:col>
      <xdr:colOff>100263</xdr:colOff>
      <xdr:row>5</xdr:row>
      <xdr:rowOff>103700</xdr:rowOff>
    </xdr:from>
    <xdr:ext cx="313781" cy="199246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F47FAD88-AB2B-4C0B-BEF0-F0EB937046BB}"/>
            </a:ext>
          </a:extLst>
        </xdr:cNvPr>
        <xdr:cNvSpPr txBox="1"/>
      </xdr:nvSpPr>
      <xdr:spPr>
        <a:xfrm>
          <a:off x="5243763" y="1056200"/>
          <a:ext cx="313781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lang="en-US" sz="1100"/>
            <a:t>mC</a:t>
          </a:r>
        </a:p>
      </xdr:txBody>
    </xdr:sp>
    <xdr:clientData/>
  </xdr:oneCellAnchor>
  <xdr:twoCellAnchor>
    <xdr:from>
      <xdr:col>9</xdr:col>
      <xdr:colOff>414044</xdr:colOff>
      <xdr:row>6</xdr:row>
      <xdr:rowOff>12823</xdr:rowOff>
    </xdr:from>
    <xdr:to>
      <xdr:col>10</xdr:col>
      <xdr:colOff>35091</xdr:colOff>
      <xdr:row>6</xdr:row>
      <xdr:rowOff>190499</xdr:rowOff>
    </xdr:to>
    <xdr:cxnSp macro="">
      <xdr:nvCxnSpPr>
        <xdr:cNvPr id="71" name="Connector: Curved 70">
          <a:extLst>
            <a:ext uri="{FF2B5EF4-FFF2-40B4-BE49-F238E27FC236}">
              <a16:creationId xmlns:a16="http://schemas.microsoft.com/office/drawing/2014/main" id="{D37692F0-C81D-4C04-991D-319D2EDEE205}"/>
            </a:ext>
          </a:extLst>
        </xdr:cNvPr>
        <xdr:cNvCxnSpPr>
          <a:stCxn id="70" idx="3"/>
          <a:endCxn id="72" idx="2"/>
        </xdr:cNvCxnSpPr>
      </xdr:nvCxnSpPr>
      <xdr:spPr>
        <a:xfrm>
          <a:off x="5557544" y="1155823"/>
          <a:ext cx="230647" cy="177676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35091</xdr:colOff>
      <xdr:row>6</xdr:row>
      <xdr:rowOff>95249</xdr:rowOff>
    </xdr:from>
    <xdr:to>
      <xdr:col>10</xdr:col>
      <xdr:colOff>215565</xdr:colOff>
      <xdr:row>7</xdr:row>
      <xdr:rowOff>95249</xdr:rowOff>
    </xdr:to>
    <xdr:sp macro="" textlink="">
      <xdr:nvSpPr>
        <xdr:cNvPr id="72" name="Oval 71">
          <a:extLst>
            <a:ext uri="{FF2B5EF4-FFF2-40B4-BE49-F238E27FC236}">
              <a16:creationId xmlns:a16="http://schemas.microsoft.com/office/drawing/2014/main" id="{EC60BE30-3207-438F-88AC-D3B70C277764}"/>
            </a:ext>
          </a:extLst>
        </xdr:cNvPr>
        <xdr:cNvSpPr/>
      </xdr:nvSpPr>
      <xdr:spPr>
        <a:xfrm>
          <a:off x="5788191" y="1238249"/>
          <a:ext cx="180474" cy="190500"/>
        </a:xfrm>
        <a:prstGeom prst="ellipse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700" b="1"/>
            <a:t>M</a:t>
          </a:r>
        </a:p>
      </xdr:txBody>
    </xdr:sp>
    <xdr:clientData/>
  </xdr:twoCellAnchor>
  <xdr:twoCellAnchor>
    <xdr:from>
      <xdr:col>10</xdr:col>
      <xdr:colOff>215565</xdr:colOff>
      <xdr:row>6</xdr:row>
      <xdr:rowOff>190499</xdr:rowOff>
    </xdr:from>
    <xdr:to>
      <xdr:col>10</xdr:col>
      <xdr:colOff>310816</xdr:colOff>
      <xdr:row>7</xdr:row>
      <xdr:rowOff>45118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1E8B24D0-5ACA-4B45-9A07-6BB241E3F960}"/>
            </a:ext>
          </a:extLst>
        </xdr:cNvPr>
        <xdr:cNvCxnSpPr>
          <a:stCxn id="72" idx="6"/>
        </xdr:cNvCxnSpPr>
      </xdr:nvCxnSpPr>
      <xdr:spPr>
        <a:xfrm>
          <a:off x="5968665" y="1333499"/>
          <a:ext cx="95251" cy="4511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5443</xdr:colOff>
      <xdr:row>5</xdr:row>
      <xdr:rowOff>0</xdr:rowOff>
    </xdr:from>
    <xdr:ext cx="210222" cy="19924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4F79405-1210-452F-B593-A1B86998CB4B}"/>
            </a:ext>
          </a:extLst>
        </xdr:cNvPr>
        <xdr:cNvSpPr txBox="1"/>
      </xdr:nvSpPr>
      <xdr:spPr>
        <a:xfrm>
          <a:off x="4044043" y="952500"/>
          <a:ext cx="210222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519721</xdr:colOff>
      <xdr:row>7</xdr:row>
      <xdr:rowOff>150917</xdr:rowOff>
    </xdr:from>
    <xdr:ext cx="2377446" cy="318933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62CEDF5D-24B2-4AC9-9794-E3BE8C604AEA}"/>
                </a:ext>
              </a:extLst>
            </xdr:cNvPr>
            <xdr:cNvSpPr txBox="1"/>
          </xdr:nvSpPr>
          <xdr:spPr>
            <a:xfrm>
              <a:off x="519721" y="1484417"/>
              <a:ext cx="2377446" cy="31893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d>
                    <m:dPr>
                      <m:ctrlPr>
                        <a:rPr lang="en-US" sz="20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r>
                        <a:rPr lang="en-US" sz="20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𝑚𝐴</m:t>
                      </m:r>
                      <m:r>
                        <a:rPr lang="en-US" sz="20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 </m:t>
                      </m:r>
                      <m:r>
                        <a:rPr lang="en-US" sz="20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𝑥</m:t>
                      </m:r>
                      <m:sSup>
                        <m:sSupPr>
                          <m:ctrlPr>
                            <a:rPr lang="en-US" sz="20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pPr>
                        <m:e>
                          <m:r>
                            <a:rPr lang="en-US" sz="20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 </m:t>
                          </m:r>
                          <m:r>
                            <a:rPr lang="en-US" sz="20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𝑚𝐵</m:t>
                          </m:r>
                        </m:e>
                        <m:sup>
                          <m:r>
                            <a:rPr lang="en-US" sz="20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𝑇</m:t>
                          </m:r>
                        </m:sup>
                      </m:sSup>
                    </m:e>
                  </m:d>
                  <m:r>
                    <a:rPr lang="en-US" sz="20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+</m:t>
                  </m:r>
                  <m:r>
                    <a:rPr lang="en-US" sz="2000" b="0" i="1">
                      <a:latin typeface="Cambria Math" panose="02040503050406030204" pitchFamily="18" charset="0"/>
                    </a:rPr>
                    <m:t>𝑚𝐶</m:t>
                  </m:r>
                  <m:r>
                    <a:rPr lang="en-US" sz="200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</m:oMath>
              </a14:m>
              <a:r>
                <a:rPr lang="en-US" sz="2000"/>
                <a:t> </a:t>
              </a:r>
            </a:p>
          </xdr:txBody>
        </xdr:sp>
      </mc:Choice>
      <mc:Fallback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62CEDF5D-24B2-4AC9-9794-E3BE8C604AEA}"/>
                </a:ext>
              </a:extLst>
            </xdr:cNvPr>
            <xdr:cNvSpPr txBox="1"/>
          </xdr:nvSpPr>
          <xdr:spPr>
            <a:xfrm>
              <a:off x="519721" y="1484417"/>
              <a:ext cx="2377446" cy="31893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2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(𝑚𝐴 𝑥〖 𝑚𝐵〗^𝑇 )+</a:t>
              </a:r>
              <a:r>
                <a:rPr lang="en-US" sz="2000" b="0" i="0">
                  <a:latin typeface="Cambria Math" panose="02040503050406030204" pitchFamily="18" charset="0"/>
                </a:rPr>
                <a:t>𝑚𝐶</a:t>
              </a:r>
              <a:r>
                <a:rPr lang="en-US" sz="20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</a:t>
              </a:r>
              <a:r>
                <a:rPr lang="en-US" sz="2000"/>
                <a:t> </a:t>
              </a:r>
            </a:p>
          </xdr:txBody>
        </xdr:sp>
      </mc:Fallback>
    </mc:AlternateContent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50132</xdr:colOff>
      <xdr:row>6</xdr:row>
      <xdr:rowOff>43686</xdr:rowOff>
    </xdr:from>
    <xdr:to>
      <xdr:col>3</xdr:col>
      <xdr:colOff>429544</xdr:colOff>
      <xdr:row>7</xdr:row>
      <xdr:rowOff>52432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F85AEDA-E513-4B14-B6A3-6055425E0554}"/>
            </a:ext>
          </a:extLst>
        </xdr:cNvPr>
        <xdr:cNvSpPr txBox="1"/>
      </xdr:nvSpPr>
      <xdr:spPr>
        <a:xfrm>
          <a:off x="1193132" y="1186686"/>
          <a:ext cx="379412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mA</a:t>
          </a:r>
        </a:p>
      </xdr:txBody>
    </xdr:sp>
    <xdr:clientData/>
  </xdr:twoCellAnchor>
  <xdr:twoCellAnchor>
    <xdr:from>
      <xdr:col>4</xdr:col>
      <xdr:colOff>255893</xdr:colOff>
      <xdr:row>8</xdr:row>
      <xdr:rowOff>114300</xdr:rowOff>
    </xdr:from>
    <xdr:to>
      <xdr:col>6</xdr:col>
      <xdr:colOff>103414</xdr:colOff>
      <xdr:row>12</xdr:row>
      <xdr:rowOff>27214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C4E002DC-71A7-49B2-95C5-CD0BF969D916}"/>
            </a:ext>
          </a:extLst>
        </xdr:cNvPr>
        <xdr:cNvGrpSpPr/>
      </xdr:nvGrpSpPr>
      <xdr:grpSpPr>
        <a:xfrm>
          <a:off x="2008493" y="1638300"/>
          <a:ext cx="1066721" cy="674914"/>
          <a:chOff x="2356406" y="1638300"/>
          <a:chExt cx="1070732" cy="674914"/>
        </a:xfrm>
      </xdr:grpSpPr>
      <xdr:grpSp>
        <xdr:nvGrpSpPr>
          <xdr:cNvPr id="4" name="Group 3">
            <a:extLst>
              <a:ext uri="{FF2B5EF4-FFF2-40B4-BE49-F238E27FC236}">
                <a16:creationId xmlns:a16="http://schemas.microsoft.com/office/drawing/2014/main" id="{6E716702-505C-D019-5FAE-891E0EE26B50}"/>
              </a:ext>
            </a:extLst>
          </xdr:cNvPr>
          <xdr:cNvGrpSpPr/>
        </xdr:nvGrpSpPr>
        <xdr:grpSpPr>
          <a:xfrm>
            <a:off x="3011661" y="1638300"/>
            <a:ext cx="415477" cy="185057"/>
            <a:chOff x="3962400" y="1638300"/>
            <a:chExt cx="413657" cy="185057"/>
          </a:xfrm>
        </xdr:grpSpPr>
        <xdr:sp macro="" textlink="">
          <xdr:nvSpPr>
            <xdr:cNvPr id="18" name="Rectangle 17">
              <a:extLst>
                <a:ext uri="{FF2B5EF4-FFF2-40B4-BE49-F238E27FC236}">
                  <a16:creationId xmlns:a16="http://schemas.microsoft.com/office/drawing/2014/main" id="{DCFAB418-C575-C70B-01C0-4BD76E05A84C}"/>
                </a:ext>
              </a:extLst>
            </xdr:cNvPr>
            <xdr:cNvSpPr/>
          </xdr:nvSpPr>
          <xdr:spPr>
            <a:xfrm>
              <a:off x="3962400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1</a:t>
              </a:r>
            </a:p>
          </xdr:txBody>
        </xdr:sp>
        <xdr:sp macro="" textlink="">
          <xdr:nvSpPr>
            <xdr:cNvPr id="19" name="Rectangle 18">
              <a:extLst>
                <a:ext uri="{FF2B5EF4-FFF2-40B4-BE49-F238E27FC236}">
                  <a16:creationId xmlns:a16="http://schemas.microsoft.com/office/drawing/2014/main" id="{8EBB9C39-060F-C4A4-A0B8-870B2435987F}"/>
                </a:ext>
              </a:extLst>
            </xdr:cNvPr>
            <xdr:cNvSpPr/>
          </xdr:nvSpPr>
          <xdr:spPr>
            <a:xfrm>
              <a:off x="4174671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2</a:t>
              </a:r>
            </a:p>
          </xdr:txBody>
        </xdr:sp>
      </xdr:grpSp>
      <xdr:grpSp>
        <xdr:nvGrpSpPr>
          <xdr:cNvPr id="5" name="Group 4">
            <a:extLst>
              <a:ext uri="{FF2B5EF4-FFF2-40B4-BE49-F238E27FC236}">
                <a16:creationId xmlns:a16="http://schemas.microsoft.com/office/drawing/2014/main" id="{1CDCF055-C15F-9893-CCFB-52F27B9FCF15}"/>
              </a:ext>
            </a:extLst>
          </xdr:cNvPr>
          <xdr:cNvGrpSpPr/>
        </xdr:nvGrpSpPr>
        <xdr:grpSpPr>
          <a:xfrm>
            <a:off x="3011661" y="1883228"/>
            <a:ext cx="415477" cy="185057"/>
            <a:chOff x="3962400" y="1638300"/>
            <a:chExt cx="413657" cy="185057"/>
          </a:xfrm>
        </xdr:grpSpPr>
        <xdr:sp macro="" textlink="">
          <xdr:nvSpPr>
            <xdr:cNvPr id="16" name="Rectangle 15">
              <a:extLst>
                <a:ext uri="{FF2B5EF4-FFF2-40B4-BE49-F238E27FC236}">
                  <a16:creationId xmlns:a16="http://schemas.microsoft.com/office/drawing/2014/main" id="{6A61196A-E394-DD3E-E7C8-5FA6D15DD1D2}"/>
                </a:ext>
              </a:extLst>
            </xdr:cNvPr>
            <xdr:cNvSpPr/>
          </xdr:nvSpPr>
          <xdr:spPr>
            <a:xfrm>
              <a:off x="3962400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3</a:t>
              </a:r>
            </a:p>
          </xdr:txBody>
        </xdr:sp>
        <xdr:sp macro="" textlink="">
          <xdr:nvSpPr>
            <xdr:cNvPr id="17" name="Rectangle 16">
              <a:extLst>
                <a:ext uri="{FF2B5EF4-FFF2-40B4-BE49-F238E27FC236}">
                  <a16:creationId xmlns:a16="http://schemas.microsoft.com/office/drawing/2014/main" id="{771FA74A-2D57-E2BA-1D3C-18A30C3EC011}"/>
                </a:ext>
              </a:extLst>
            </xdr:cNvPr>
            <xdr:cNvSpPr/>
          </xdr:nvSpPr>
          <xdr:spPr>
            <a:xfrm>
              <a:off x="4174671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4</a:t>
              </a:r>
            </a:p>
          </xdr:txBody>
        </xdr:sp>
      </xdr:grpSp>
      <xdr:grpSp>
        <xdr:nvGrpSpPr>
          <xdr:cNvPr id="6" name="Group 5">
            <a:extLst>
              <a:ext uri="{FF2B5EF4-FFF2-40B4-BE49-F238E27FC236}">
                <a16:creationId xmlns:a16="http://schemas.microsoft.com/office/drawing/2014/main" id="{F4A64648-7940-D251-96EE-0E7374E91724}"/>
              </a:ext>
            </a:extLst>
          </xdr:cNvPr>
          <xdr:cNvGrpSpPr/>
        </xdr:nvGrpSpPr>
        <xdr:grpSpPr>
          <a:xfrm>
            <a:off x="3011661" y="2128157"/>
            <a:ext cx="415477" cy="185057"/>
            <a:chOff x="3962400" y="1638300"/>
            <a:chExt cx="413657" cy="185057"/>
          </a:xfrm>
        </xdr:grpSpPr>
        <xdr:sp macro="" textlink="">
          <xdr:nvSpPr>
            <xdr:cNvPr id="14" name="Rectangle 13">
              <a:extLst>
                <a:ext uri="{FF2B5EF4-FFF2-40B4-BE49-F238E27FC236}">
                  <a16:creationId xmlns:a16="http://schemas.microsoft.com/office/drawing/2014/main" id="{F4993503-B708-2524-3BD8-826449E5E9CA}"/>
                </a:ext>
              </a:extLst>
            </xdr:cNvPr>
            <xdr:cNvSpPr/>
          </xdr:nvSpPr>
          <xdr:spPr>
            <a:xfrm>
              <a:off x="3962400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5</a:t>
              </a:r>
            </a:p>
          </xdr:txBody>
        </xdr:sp>
        <xdr:sp macro="" textlink="">
          <xdr:nvSpPr>
            <xdr:cNvPr id="15" name="Rectangle 14">
              <a:extLst>
                <a:ext uri="{FF2B5EF4-FFF2-40B4-BE49-F238E27FC236}">
                  <a16:creationId xmlns:a16="http://schemas.microsoft.com/office/drawing/2014/main" id="{69BA46AC-59F1-77A9-7B5D-06EABAA79099}"/>
                </a:ext>
              </a:extLst>
            </xdr:cNvPr>
            <xdr:cNvSpPr/>
          </xdr:nvSpPr>
          <xdr:spPr>
            <a:xfrm>
              <a:off x="4174671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6</a:t>
              </a:r>
            </a:p>
          </xdr:txBody>
        </xdr:sp>
      </xdr:grpSp>
      <xdr:grpSp>
        <xdr:nvGrpSpPr>
          <xdr:cNvPr id="7" name="Group 6">
            <a:extLst>
              <a:ext uri="{FF2B5EF4-FFF2-40B4-BE49-F238E27FC236}">
                <a16:creationId xmlns:a16="http://schemas.microsoft.com/office/drawing/2014/main" id="{65DD132C-262D-CD00-E6DE-94DEF9EB46B4}"/>
              </a:ext>
            </a:extLst>
          </xdr:cNvPr>
          <xdr:cNvGrpSpPr/>
        </xdr:nvGrpSpPr>
        <xdr:grpSpPr>
          <a:xfrm>
            <a:off x="2356406" y="1660072"/>
            <a:ext cx="201631" cy="576942"/>
            <a:chOff x="3309256" y="1763486"/>
            <a:chExt cx="201386" cy="576942"/>
          </a:xfrm>
        </xdr:grpSpPr>
        <xdr:sp macro="" textlink="">
          <xdr:nvSpPr>
            <xdr:cNvPr id="11" name="Rectangle 10">
              <a:extLst>
                <a:ext uri="{FF2B5EF4-FFF2-40B4-BE49-F238E27FC236}">
                  <a16:creationId xmlns:a16="http://schemas.microsoft.com/office/drawing/2014/main" id="{D0FD9C17-9438-0D09-D593-F60E3D776B46}"/>
                </a:ext>
              </a:extLst>
            </xdr:cNvPr>
            <xdr:cNvSpPr/>
          </xdr:nvSpPr>
          <xdr:spPr>
            <a:xfrm>
              <a:off x="3309256" y="1959428"/>
              <a:ext cx="201386" cy="185057"/>
            </a:xfrm>
            <a:prstGeom prst="rect">
              <a:avLst/>
            </a:prstGeom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endParaRPr lang="en-US" sz="1100"/>
            </a:p>
          </xdr:txBody>
        </xdr:sp>
        <xdr:sp macro="" textlink="">
          <xdr:nvSpPr>
            <xdr:cNvPr id="12" name="Rectangle 11">
              <a:extLst>
                <a:ext uri="{FF2B5EF4-FFF2-40B4-BE49-F238E27FC236}">
                  <a16:creationId xmlns:a16="http://schemas.microsoft.com/office/drawing/2014/main" id="{5B45C748-A2B2-C3EA-10D2-3A7E6EF9C573}"/>
                </a:ext>
              </a:extLst>
            </xdr:cNvPr>
            <xdr:cNvSpPr/>
          </xdr:nvSpPr>
          <xdr:spPr>
            <a:xfrm>
              <a:off x="3309256" y="1763486"/>
              <a:ext cx="201386" cy="185057"/>
            </a:xfrm>
            <a:prstGeom prst="rect">
              <a:avLst/>
            </a:prstGeom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endParaRPr lang="en-US" sz="1100"/>
            </a:p>
          </xdr:txBody>
        </xdr:sp>
        <xdr:sp macro="" textlink="">
          <xdr:nvSpPr>
            <xdr:cNvPr id="13" name="Rectangle 12">
              <a:extLst>
                <a:ext uri="{FF2B5EF4-FFF2-40B4-BE49-F238E27FC236}">
                  <a16:creationId xmlns:a16="http://schemas.microsoft.com/office/drawing/2014/main" id="{18149AD0-0F41-742D-A26D-1440DC03C887}"/>
                </a:ext>
              </a:extLst>
            </xdr:cNvPr>
            <xdr:cNvSpPr/>
          </xdr:nvSpPr>
          <xdr:spPr>
            <a:xfrm>
              <a:off x="3309256" y="2155371"/>
              <a:ext cx="201386" cy="185057"/>
            </a:xfrm>
            <a:prstGeom prst="rect">
              <a:avLst/>
            </a:prstGeom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endParaRPr lang="en-US" sz="1100"/>
            </a:p>
          </xdr:txBody>
        </xdr:sp>
      </xdr:grpSp>
      <xdr:cxnSp macro="">
        <xdr:nvCxnSpPr>
          <xdr:cNvPr id="8" name="Connector: Curved 7">
            <a:extLst>
              <a:ext uri="{FF2B5EF4-FFF2-40B4-BE49-F238E27FC236}">
                <a16:creationId xmlns:a16="http://schemas.microsoft.com/office/drawing/2014/main" id="{130E3FAA-4B94-AAD6-D639-F542D94ED0B1}"/>
              </a:ext>
            </a:extLst>
          </xdr:cNvPr>
          <xdr:cNvCxnSpPr>
            <a:stCxn id="12" idx="3"/>
            <a:endCxn id="18" idx="1"/>
          </xdr:cNvCxnSpPr>
        </xdr:nvCxnSpPr>
        <xdr:spPr>
          <a:xfrm flipV="1">
            <a:off x="2558037" y="1730829"/>
            <a:ext cx="453624" cy="21772"/>
          </a:xfrm>
          <a:prstGeom prst="curved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nector: Curved 8">
            <a:extLst>
              <a:ext uri="{FF2B5EF4-FFF2-40B4-BE49-F238E27FC236}">
                <a16:creationId xmlns:a16="http://schemas.microsoft.com/office/drawing/2014/main" id="{561D0CFA-0196-E5A0-409D-D1E0B5030EB1}"/>
              </a:ext>
            </a:extLst>
          </xdr:cNvPr>
          <xdr:cNvCxnSpPr>
            <a:stCxn id="11" idx="3"/>
            <a:endCxn id="16" idx="1"/>
          </xdr:cNvCxnSpPr>
        </xdr:nvCxnSpPr>
        <xdr:spPr>
          <a:xfrm>
            <a:off x="2558037" y="1948543"/>
            <a:ext cx="453624" cy="27214"/>
          </a:xfrm>
          <a:prstGeom prst="curved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nector: Curved 9">
            <a:extLst>
              <a:ext uri="{FF2B5EF4-FFF2-40B4-BE49-F238E27FC236}">
                <a16:creationId xmlns:a16="http://schemas.microsoft.com/office/drawing/2014/main" id="{E60951A6-E47F-C06A-54E8-79B0E24A0E96}"/>
              </a:ext>
            </a:extLst>
          </xdr:cNvPr>
          <xdr:cNvCxnSpPr>
            <a:stCxn id="13" idx="3"/>
            <a:endCxn id="14" idx="1"/>
          </xdr:cNvCxnSpPr>
        </xdr:nvCxnSpPr>
        <xdr:spPr>
          <a:xfrm>
            <a:off x="2558037" y="2144486"/>
            <a:ext cx="453624" cy="76200"/>
          </a:xfrm>
          <a:prstGeom prst="curved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239837</xdr:colOff>
      <xdr:row>7</xdr:row>
      <xdr:rowOff>52432</xdr:rowOff>
    </xdr:from>
    <xdr:to>
      <xdr:col>3</xdr:col>
      <xdr:colOff>352284</xdr:colOff>
      <xdr:row>8</xdr:row>
      <xdr:rowOff>2832</xdr:rowOff>
    </xdr:to>
    <xdr:cxnSp macro="">
      <xdr:nvCxnSpPr>
        <xdr:cNvPr id="20" name="Connector: Curved 19">
          <a:extLst>
            <a:ext uri="{FF2B5EF4-FFF2-40B4-BE49-F238E27FC236}">
              <a16:creationId xmlns:a16="http://schemas.microsoft.com/office/drawing/2014/main" id="{F8D0A061-6491-4ED7-9A94-E2B0B27709ED}"/>
            </a:ext>
          </a:extLst>
        </xdr:cNvPr>
        <xdr:cNvCxnSpPr>
          <a:stCxn id="2" idx="2"/>
          <a:endCxn id="36" idx="1"/>
        </xdr:cNvCxnSpPr>
      </xdr:nvCxnSpPr>
      <xdr:spPr>
        <a:xfrm rot="16200000" flipH="1">
          <a:off x="1368611" y="1400158"/>
          <a:ext cx="140900" cy="112447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</xdr:col>
      <xdr:colOff>305805</xdr:colOff>
      <xdr:row>5</xdr:row>
      <xdr:rowOff>33516</xdr:rowOff>
    </xdr:from>
    <xdr:ext cx="378950" cy="199246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D3C9E17E-79DF-4A62-AAE3-CABB405A09C8}"/>
            </a:ext>
          </a:extLst>
        </xdr:cNvPr>
        <xdr:cNvSpPr txBox="1"/>
      </xdr:nvSpPr>
      <xdr:spPr>
        <a:xfrm>
          <a:off x="2668005" y="986016"/>
          <a:ext cx="378950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mB</a:t>
          </a:r>
        </a:p>
      </xdr:txBody>
    </xdr:sp>
    <xdr:clientData/>
  </xdr:oneCellAnchor>
  <xdr:twoCellAnchor>
    <xdr:from>
      <xdr:col>5</xdr:col>
      <xdr:colOff>495280</xdr:colOff>
      <xdr:row>6</xdr:row>
      <xdr:rowOff>42262</xdr:rowOff>
    </xdr:from>
    <xdr:to>
      <xdr:col>6</xdr:col>
      <xdr:colOff>481262</xdr:colOff>
      <xdr:row>6</xdr:row>
      <xdr:rowOff>160420</xdr:rowOff>
    </xdr:to>
    <xdr:cxnSp macro="">
      <xdr:nvCxnSpPr>
        <xdr:cNvPr id="22" name="Connector: Curved 21">
          <a:extLst>
            <a:ext uri="{FF2B5EF4-FFF2-40B4-BE49-F238E27FC236}">
              <a16:creationId xmlns:a16="http://schemas.microsoft.com/office/drawing/2014/main" id="{52EAADC4-19B4-49D7-9AC5-3CA959C2E0D4}"/>
            </a:ext>
          </a:extLst>
        </xdr:cNvPr>
        <xdr:cNvCxnSpPr>
          <a:stCxn id="21" idx="2"/>
          <a:endCxn id="40" idx="2"/>
        </xdr:cNvCxnSpPr>
      </xdr:nvCxnSpPr>
      <xdr:spPr>
        <a:xfrm rot="16200000" flipH="1">
          <a:off x="3096192" y="946550"/>
          <a:ext cx="118158" cy="595582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171450</xdr:colOff>
      <xdr:row>6</xdr:row>
      <xdr:rowOff>119743</xdr:rowOff>
    </xdr:from>
    <xdr:ext cx="560613" cy="199246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A0A6BFF9-962E-4251-8834-4B32493457EA}"/>
            </a:ext>
          </a:extLst>
        </xdr:cNvPr>
        <xdr:cNvSpPr txBox="1"/>
      </xdr:nvSpPr>
      <xdr:spPr>
        <a:xfrm>
          <a:off x="5581650" y="1262743"/>
          <a:ext cx="560613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_cells</a:t>
          </a:r>
        </a:p>
      </xdr:txBody>
    </xdr:sp>
    <xdr:clientData/>
  </xdr:oneCellAnchor>
  <xdr:twoCellAnchor>
    <xdr:from>
      <xdr:col>11</xdr:col>
      <xdr:colOff>375557</xdr:colOff>
      <xdr:row>8</xdr:row>
      <xdr:rowOff>125186</xdr:rowOff>
    </xdr:from>
    <xdr:to>
      <xdr:col>13</xdr:col>
      <xdr:colOff>27071</xdr:colOff>
      <xdr:row>9</xdr:row>
      <xdr:rowOff>119743</xdr:rowOff>
    </xdr:to>
    <xdr:grpSp>
      <xdr:nvGrpSpPr>
        <xdr:cNvPr id="24" name="Group 23">
          <a:extLst>
            <a:ext uri="{FF2B5EF4-FFF2-40B4-BE49-F238E27FC236}">
              <a16:creationId xmlns:a16="http://schemas.microsoft.com/office/drawing/2014/main" id="{8DF0B499-5510-49F2-979F-7E9774FFA329}"/>
            </a:ext>
          </a:extLst>
        </xdr:cNvPr>
        <xdr:cNvGrpSpPr/>
      </xdr:nvGrpSpPr>
      <xdr:grpSpPr>
        <a:xfrm>
          <a:off x="6395357" y="1649186"/>
          <a:ext cx="870714" cy="185057"/>
          <a:chOff x="3962400" y="1638300"/>
          <a:chExt cx="624989" cy="185057"/>
        </a:xfrm>
      </xdr:grpSpPr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id="{3CB6AE22-2BCE-2919-EA34-655B7DC96672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1</a:t>
            </a:r>
          </a:p>
        </xdr:txBody>
      </xdr:sp>
      <xdr:sp macro="" textlink="">
        <xdr:nvSpPr>
          <xdr:cNvPr id="26" name="Rectangle 25">
            <a:extLst>
              <a:ext uri="{FF2B5EF4-FFF2-40B4-BE49-F238E27FC236}">
                <a16:creationId xmlns:a16="http://schemas.microsoft.com/office/drawing/2014/main" id="{68197B84-AE8F-A4F0-5B15-AEB5006A7221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5</a:t>
            </a:r>
          </a:p>
        </xdr:txBody>
      </xdr:sp>
      <xdr:sp macro="" textlink="">
        <xdr:nvSpPr>
          <xdr:cNvPr id="27" name="Rectangle 26">
            <a:extLst>
              <a:ext uri="{FF2B5EF4-FFF2-40B4-BE49-F238E27FC236}">
                <a16:creationId xmlns:a16="http://schemas.microsoft.com/office/drawing/2014/main" id="{75BF8291-373F-EA8C-2FE0-ACC82822679D}"/>
              </a:ext>
            </a:extLst>
          </xdr:cNvPr>
          <xdr:cNvSpPr/>
        </xdr:nvSpPr>
        <xdr:spPr>
          <a:xfrm>
            <a:off x="4386003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0</a:t>
            </a:r>
          </a:p>
        </xdr:txBody>
      </xdr:sp>
    </xdr:grpSp>
    <xdr:clientData/>
  </xdr:twoCellAnchor>
  <xdr:twoCellAnchor>
    <xdr:from>
      <xdr:col>10</xdr:col>
      <xdr:colOff>332013</xdr:colOff>
      <xdr:row>8</xdr:row>
      <xdr:rowOff>146958</xdr:rowOff>
    </xdr:from>
    <xdr:to>
      <xdr:col>10</xdr:col>
      <xdr:colOff>533399</xdr:colOff>
      <xdr:row>11</xdr:row>
      <xdr:rowOff>152400</xdr:rowOff>
    </xdr:to>
    <xdr:grpSp>
      <xdr:nvGrpSpPr>
        <xdr:cNvPr id="28" name="Group 27">
          <a:extLst>
            <a:ext uri="{FF2B5EF4-FFF2-40B4-BE49-F238E27FC236}">
              <a16:creationId xmlns:a16="http://schemas.microsoft.com/office/drawing/2014/main" id="{BCA5F301-6EBC-4132-AEA6-4C1897B42638}"/>
            </a:ext>
          </a:extLst>
        </xdr:cNvPr>
        <xdr:cNvGrpSpPr/>
      </xdr:nvGrpSpPr>
      <xdr:grpSpPr>
        <a:xfrm>
          <a:off x="5742213" y="1670958"/>
          <a:ext cx="201386" cy="576942"/>
          <a:chOff x="3309256" y="1763486"/>
          <a:chExt cx="201386" cy="576942"/>
        </a:xfrm>
      </xdr:grpSpPr>
      <xdr:sp macro="" textlink="">
        <xdr:nvSpPr>
          <xdr:cNvPr id="29" name="Rectangle 28">
            <a:extLst>
              <a:ext uri="{FF2B5EF4-FFF2-40B4-BE49-F238E27FC236}">
                <a16:creationId xmlns:a16="http://schemas.microsoft.com/office/drawing/2014/main" id="{4F8081D1-014B-FECC-8FAE-E4211CDFC615}"/>
              </a:ext>
            </a:extLst>
          </xdr:cNvPr>
          <xdr:cNvSpPr/>
        </xdr:nvSpPr>
        <xdr:spPr>
          <a:xfrm>
            <a:off x="3309256" y="1959428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30" name="Rectangle 29">
            <a:extLst>
              <a:ext uri="{FF2B5EF4-FFF2-40B4-BE49-F238E27FC236}">
                <a16:creationId xmlns:a16="http://schemas.microsoft.com/office/drawing/2014/main" id="{16C61EA2-BC29-C5F7-24F3-8CD11278824D}"/>
              </a:ext>
            </a:extLst>
          </xdr:cNvPr>
          <xdr:cNvSpPr/>
        </xdr:nvSpPr>
        <xdr:spPr>
          <a:xfrm>
            <a:off x="3309256" y="1763486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31" name="Rectangle 30">
            <a:extLst>
              <a:ext uri="{FF2B5EF4-FFF2-40B4-BE49-F238E27FC236}">
                <a16:creationId xmlns:a16="http://schemas.microsoft.com/office/drawing/2014/main" id="{81E6977C-5D45-7BEB-C513-982F7B3BB1EE}"/>
              </a:ext>
            </a:extLst>
          </xdr:cNvPr>
          <xdr:cNvSpPr/>
        </xdr:nvSpPr>
        <xdr:spPr>
          <a:xfrm>
            <a:off x="3309256" y="2155371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</xdr:grpSp>
    <xdr:clientData/>
  </xdr:twoCellAnchor>
  <xdr:twoCellAnchor>
    <xdr:from>
      <xdr:col>10</xdr:col>
      <xdr:colOff>533399</xdr:colOff>
      <xdr:row>9</xdr:row>
      <xdr:rowOff>27215</xdr:rowOff>
    </xdr:from>
    <xdr:to>
      <xdr:col>11</xdr:col>
      <xdr:colOff>375557</xdr:colOff>
      <xdr:row>9</xdr:row>
      <xdr:rowOff>48987</xdr:rowOff>
    </xdr:to>
    <xdr:cxnSp macro="">
      <xdr:nvCxnSpPr>
        <xdr:cNvPr id="32" name="Connector: Curved 31">
          <a:extLst>
            <a:ext uri="{FF2B5EF4-FFF2-40B4-BE49-F238E27FC236}">
              <a16:creationId xmlns:a16="http://schemas.microsoft.com/office/drawing/2014/main" id="{784C3850-737F-44B4-A265-C9E2F9B23474}"/>
            </a:ext>
          </a:extLst>
        </xdr:cNvPr>
        <xdr:cNvCxnSpPr>
          <a:stCxn id="30" idx="3"/>
          <a:endCxn id="25" idx="1"/>
        </xdr:cNvCxnSpPr>
      </xdr:nvCxnSpPr>
      <xdr:spPr>
        <a:xfrm flipV="1">
          <a:off x="5943599" y="1741715"/>
          <a:ext cx="451758" cy="21772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533399</xdr:colOff>
      <xdr:row>10</xdr:row>
      <xdr:rowOff>54429</xdr:rowOff>
    </xdr:from>
    <xdr:to>
      <xdr:col>11</xdr:col>
      <xdr:colOff>375557</xdr:colOff>
      <xdr:row>10</xdr:row>
      <xdr:rowOff>81643</xdr:rowOff>
    </xdr:to>
    <xdr:cxnSp macro="">
      <xdr:nvCxnSpPr>
        <xdr:cNvPr id="33" name="Connector: Curved 32">
          <a:extLst>
            <a:ext uri="{FF2B5EF4-FFF2-40B4-BE49-F238E27FC236}">
              <a16:creationId xmlns:a16="http://schemas.microsoft.com/office/drawing/2014/main" id="{858CDAAB-5D19-4890-9729-BF20C29577CC}"/>
            </a:ext>
          </a:extLst>
        </xdr:cNvPr>
        <xdr:cNvCxnSpPr>
          <a:stCxn id="29" idx="3"/>
        </xdr:cNvCxnSpPr>
      </xdr:nvCxnSpPr>
      <xdr:spPr>
        <a:xfrm>
          <a:off x="5943599" y="1959429"/>
          <a:ext cx="451758" cy="27214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533399</xdr:colOff>
      <xdr:row>11</xdr:row>
      <xdr:rowOff>59872</xdr:rowOff>
    </xdr:from>
    <xdr:to>
      <xdr:col>11</xdr:col>
      <xdr:colOff>375557</xdr:colOff>
      <xdr:row>11</xdr:row>
      <xdr:rowOff>136072</xdr:rowOff>
    </xdr:to>
    <xdr:cxnSp macro="">
      <xdr:nvCxnSpPr>
        <xdr:cNvPr id="34" name="Connector: Curved 33">
          <a:extLst>
            <a:ext uri="{FF2B5EF4-FFF2-40B4-BE49-F238E27FC236}">
              <a16:creationId xmlns:a16="http://schemas.microsoft.com/office/drawing/2014/main" id="{84C9CA04-D5D8-47B8-9D56-1CF65D7F18D7}"/>
            </a:ext>
          </a:extLst>
        </xdr:cNvPr>
        <xdr:cNvCxnSpPr>
          <a:stCxn id="31" idx="3"/>
        </xdr:cNvCxnSpPr>
      </xdr:nvCxnSpPr>
      <xdr:spPr>
        <a:xfrm>
          <a:off x="5943599" y="2155372"/>
          <a:ext cx="451758" cy="76200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432707</xdr:colOff>
      <xdr:row>7</xdr:row>
      <xdr:rowOff>128489</xdr:rowOff>
    </xdr:from>
    <xdr:to>
      <xdr:col>10</xdr:col>
      <xdr:colOff>451758</xdr:colOff>
      <xdr:row>8</xdr:row>
      <xdr:rowOff>146958</xdr:rowOff>
    </xdr:to>
    <xdr:cxnSp macro="">
      <xdr:nvCxnSpPr>
        <xdr:cNvPr id="35" name="Connector: Curved 34">
          <a:extLst>
            <a:ext uri="{FF2B5EF4-FFF2-40B4-BE49-F238E27FC236}">
              <a16:creationId xmlns:a16="http://schemas.microsoft.com/office/drawing/2014/main" id="{9B0B418F-1492-4CEB-BB30-D3C4003C6508}"/>
            </a:ext>
          </a:extLst>
        </xdr:cNvPr>
        <xdr:cNvCxnSpPr>
          <a:stCxn id="23" idx="2"/>
          <a:endCxn id="30" idx="0"/>
        </xdr:cNvCxnSpPr>
      </xdr:nvCxnSpPr>
      <xdr:spPr>
        <a:xfrm rot="5400000">
          <a:off x="5747948" y="1556948"/>
          <a:ext cx="208969" cy="19051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325855</xdr:colOff>
      <xdr:row>7</xdr:row>
      <xdr:rowOff>165434</xdr:rowOff>
    </xdr:from>
    <xdr:to>
      <xdr:col>3</xdr:col>
      <xdr:colOff>506329</xdr:colOff>
      <xdr:row>8</xdr:row>
      <xdr:rowOff>165434</xdr:rowOff>
    </xdr:to>
    <xdr:sp macro="" textlink="">
      <xdr:nvSpPr>
        <xdr:cNvPr id="36" name="Oval 35">
          <a:extLst>
            <a:ext uri="{FF2B5EF4-FFF2-40B4-BE49-F238E27FC236}">
              <a16:creationId xmlns:a16="http://schemas.microsoft.com/office/drawing/2014/main" id="{8060F572-D80B-4E76-9E08-071A5561DDC1}"/>
            </a:ext>
          </a:extLst>
        </xdr:cNvPr>
        <xdr:cNvSpPr/>
      </xdr:nvSpPr>
      <xdr:spPr>
        <a:xfrm>
          <a:off x="1468855" y="1498934"/>
          <a:ext cx="180474" cy="190500"/>
        </a:xfrm>
        <a:prstGeom prst="ellipse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700" b="1"/>
            <a:t>M</a:t>
          </a:r>
        </a:p>
      </xdr:txBody>
    </xdr:sp>
    <xdr:clientData/>
  </xdr:twoCellAnchor>
  <xdr:twoCellAnchor>
    <xdr:from>
      <xdr:col>3</xdr:col>
      <xdr:colOff>506329</xdr:colOff>
      <xdr:row>7</xdr:row>
      <xdr:rowOff>90238</xdr:rowOff>
    </xdr:from>
    <xdr:to>
      <xdr:col>4</xdr:col>
      <xdr:colOff>60158</xdr:colOff>
      <xdr:row>8</xdr:row>
      <xdr:rowOff>70184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5273EF6E-4BE2-466E-85CC-03551D9E1E30}"/>
            </a:ext>
          </a:extLst>
        </xdr:cNvPr>
        <xdr:cNvCxnSpPr>
          <a:stCxn id="36" idx="6"/>
          <a:endCxn id="38" idx="1"/>
        </xdr:cNvCxnSpPr>
      </xdr:nvCxnSpPr>
      <xdr:spPr>
        <a:xfrm flipV="1">
          <a:off x="1649329" y="1423738"/>
          <a:ext cx="163429" cy="17044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60158</xdr:colOff>
      <xdr:row>6</xdr:row>
      <xdr:rowOff>180474</xdr:rowOff>
    </xdr:from>
    <xdr:to>
      <xdr:col>4</xdr:col>
      <xdr:colOff>426119</xdr:colOff>
      <xdr:row>8</xdr:row>
      <xdr:rowOff>1</xdr:rowOff>
    </xdr:to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0383B2F2-8F01-4570-894D-BEE6F9B214AE}"/>
            </a:ext>
          </a:extLst>
        </xdr:cNvPr>
        <xdr:cNvSpPr txBox="1"/>
      </xdr:nvSpPr>
      <xdr:spPr>
        <a:xfrm>
          <a:off x="1812758" y="1323474"/>
          <a:ext cx="365961" cy="2005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r>
            <a:rPr lang="en-US" sz="1100"/>
            <a:t>_cells</a:t>
          </a:r>
        </a:p>
      </xdr:txBody>
    </xdr:sp>
    <xdr:clientData/>
  </xdr:twoCellAnchor>
  <xdr:twoCellAnchor>
    <xdr:from>
      <xdr:col>4</xdr:col>
      <xdr:colOff>356709</xdr:colOff>
      <xdr:row>7</xdr:row>
      <xdr:rowOff>90238</xdr:rowOff>
    </xdr:from>
    <xdr:to>
      <xdr:col>4</xdr:col>
      <xdr:colOff>426119</xdr:colOff>
      <xdr:row>8</xdr:row>
      <xdr:rowOff>136072</xdr:rowOff>
    </xdr:to>
    <xdr:cxnSp macro="">
      <xdr:nvCxnSpPr>
        <xdr:cNvPr id="39" name="Connector: Curved 38">
          <a:extLst>
            <a:ext uri="{FF2B5EF4-FFF2-40B4-BE49-F238E27FC236}">
              <a16:creationId xmlns:a16="http://schemas.microsoft.com/office/drawing/2014/main" id="{EDE08BBB-2C10-4258-B876-24C4218B2AD0}"/>
            </a:ext>
          </a:extLst>
        </xdr:cNvPr>
        <xdr:cNvCxnSpPr>
          <a:stCxn id="38" idx="3"/>
          <a:endCxn id="12" idx="0"/>
        </xdr:cNvCxnSpPr>
      </xdr:nvCxnSpPr>
      <xdr:spPr>
        <a:xfrm flipH="1">
          <a:off x="2109309" y="1423738"/>
          <a:ext cx="69410" cy="236334"/>
        </a:xfrm>
        <a:prstGeom prst="curvedConnector4">
          <a:avLst>
            <a:gd name="adj1" fmla="val -329347"/>
            <a:gd name="adj2" fmla="val 71212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481262</xdr:colOff>
      <xdr:row>6</xdr:row>
      <xdr:rowOff>65170</xdr:rowOff>
    </xdr:from>
    <xdr:to>
      <xdr:col>7</xdr:col>
      <xdr:colOff>50131</xdr:colOff>
      <xdr:row>7</xdr:row>
      <xdr:rowOff>65170</xdr:rowOff>
    </xdr:to>
    <xdr:sp macro="" textlink="">
      <xdr:nvSpPr>
        <xdr:cNvPr id="40" name="Oval 39">
          <a:extLst>
            <a:ext uri="{FF2B5EF4-FFF2-40B4-BE49-F238E27FC236}">
              <a16:creationId xmlns:a16="http://schemas.microsoft.com/office/drawing/2014/main" id="{17661EB8-67F1-447F-A8D5-877396FA7BCC}"/>
            </a:ext>
          </a:extLst>
        </xdr:cNvPr>
        <xdr:cNvSpPr/>
      </xdr:nvSpPr>
      <xdr:spPr>
        <a:xfrm>
          <a:off x="3453062" y="1208170"/>
          <a:ext cx="178469" cy="190500"/>
        </a:xfrm>
        <a:prstGeom prst="ellipse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700" b="1"/>
            <a:t>M</a:t>
          </a:r>
        </a:p>
      </xdr:txBody>
    </xdr:sp>
    <xdr:clientData/>
  </xdr:twoCellAnchor>
  <xdr:twoCellAnchor>
    <xdr:from>
      <xdr:col>7</xdr:col>
      <xdr:colOff>50131</xdr:colOff>
      <xdr:row>6</xdr:row>
      <xdr:rowOff>160420</xdr:rowOff>
    </xdr:from>
    <xdr:to>
      <xdr:col>7</xdr:col>
      <xdr:colOff>105276</xdr:colOff>
      <xdr:row>6</xdr:row>
      <xdr:rowOff>180474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BF3E9BFB-A53D-4763-92D5-8DF2C105E3CF}"/>
            </a:ext>
          </a:extLst>
        </xdr:cNvPr>
        <xdr:cNvCxnSpPr>
          <a:stCxn id="40" idx="6"/>
          <a:endCxn id="42" idx="1"/>
        </xdr:cNvCxnSpPr>
      </xdr:nvCxnSpPr>
      <xdr:spPr>
        <a:xfrm>
          <a:off x="3631531" y="1303420"/>
          <a:ext cx="55145" cy="2005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105276</xdr:colOff>
      <xdr:row>6</xdr:row>
      <xdr:rowOff>80210</xdr:rowOff>
    </xdr:from>
    <xdr:to>
      <xdr:col>7</xdr:col>
      <xdr:colOff>471237</xdr:colOff>
      <xdr:row>7</xdr:row>
      <xdr:rowOff>90237</xdr:rowOff>
    </xdr:to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A8EB283B-7F1E-465F-B64F-3B981C5B1223}"/>
            </a:ext>
          </a:extLst>
        </xdr:cNvPr>
        <xdr:cNvSpPr txBox="1"/>
      </xdr:nvSpPr>
      <xdr:spPr>
        <a:xfrm>
          <a:off x="3686676" y="1223210"/>
          <a:ext cx="365961" cy="2005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r>
            <a:rPr lang="en-US" sz="1100"/>
            <a:t>_cells</a:t>
          </a:r>
        </a:p>
      </xdr:txBody>
    </xdr:sp>
    <xdr:clientData/>
  </xdr:twoCellAnchor>
  <xdr:twoCellAnchor>
    <xdr:from>
      <xdr:col>7</xdr:col>
      <xdr:colOff>471237</xdr:colOff>
      <xdr:row>6</xdr:row>
      <xdr:rowOff>180474</xdr:rowOff>
    </xdr:from>
    <xdr:to>
      <xdr:col>7</xdr:col>
      <xdr:colOff>548009</xdr:colOff>
      <xdr:row>8</xdr:row>
      <xdr:rowOff>38101</xdr:rowOff>
    </xdr:to>
    <xdr:cxnSp macro="">
      <xdr:nvCxnSpPr>
        <xdr:cNvPr id="43" name="Connector: Curved 42">
          <a:extLst>
            <a:ext uri="{FF2B5EF4-FFF2-40B4-BE49-F238E27FC236}">
              <a16:creationId xmlns:a16="http://schemas.microsoft.com/office/drawing/2014/main" id="{D199AF87-EBF3-4DE6-B8A2-1097AD0B821F}"/>
            </a:ext>
          </a:extLst>
        </xdr:cNvPr>
        <xdr:cNvCxnSpPr>
          <a:stCxn id="42" idx="3"/>
        </xdr:cNvCxnSpPr>
      </xdr:nvCxnSpPr>
      <xdr:spPr>
        <a:xfrm>
          <a:off x="4052637" y="1323474"/>
          <a:ext cx="76772" cy="238627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</xdr:col>
      <xdr:colOff>100263</xdr:colOff>
      <xdr:row>5</xdr:row>
      <xdr:rowOff>103700</xdr:rowOff>
    </xdr:from>
    <xdr:ext cx="313781" cy="199246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B00E66D5-35DF-4EFF-A76E-3AE00FB053EF}"/>
            </a:ext>
          </a:extLst>
        </xdr:cNvPr>
        <xdr:cNvSpPr txBox="1"/>
      </xdr:nvSpPr>
      <xdr:spPr>
        <a:xfrm>
          <a:off x="4900863" y="1056200"/>
          <a:ext cx="313781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lang="en-US" sz="1100"/>
            <a:t>mC</a:t>
          </a:r>
        </a:p>
      </xdr:txBody>
    </xdr:sp>
    <xdr:clientData/>
  </xdr:oneCellAnchor>
  <xdr:twoCellAnchor>
    <xdr:from>
      <xdr:col>9</xdr:col>
      <xdr:colOff>414044</xdr:colOff>
      <xdr:row>6</xdr:row>
      <xdr:rowOff>12823</xdr:rowOff>
    </xdr:from>
    <xdr:to>
      <xdr:col>10</xdr:col>
      <xdr:colOff>35091</xdr:colOff>
      <xdr:row>6</xdr:row>
      <xdr:rowOff>190499</xdr:rowOff>
    </xdr:to>
    <xdr:cxnSp macro="">
      <xdr:nvCxnSpPr>
        <xdr:cNvPr id="45" name="Connector: Curved 44">
          <a:extLst>
            <a:ext uri="{FF2B5EF4-FFF2-40B4-BE49-F238E27FC236}">
              <a16:creationId xmlns:a16="http://schemas.microsoft.com/office/drawing/2014/main" id="{A808EC9A-BCF8-463E-A7DF-7DDCA25FFA72}"/>
            </a:ext>
          </a:extLst>
        </xdr:cNvPr>
        <xdr:cNvCxnSpPr>
          <a:stCxn id="44" idx="3"/>
          <a:endCxn id="46" idx="2"/>
        </xdr:cNvCxnSpPr>
      </xdr:nvCxnSpPr>
      <xdr:spPr>
        <a:xfrm>
          <a:off x="5214644" y="1155823"/>
          <a:ext cx="230647" cy="177676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35091</xdr:colOff>
      <xdr:row>6</xdr:row>
      <xdr:rowOff>95249</xdr:rowOff>
    </xdr:from>
    <xdr:to>
      <xdr:col>10</xdr:col>
      <xdr:colOff>215565</xdr:colOff>
      <xdr:row>7</xdr:row>
      <xdr:rowOff>95249</xdr:rowOff>
    </xdr:to>
    <xdr:sp macro="" textlink="">
      <xdr:nvSpPr>
        <xdr:cNvPr id="46" name="Oval 45">
          <a:extLst>
            <a:ext uri="{FF2B5EF4-FFF2-40B4-BE49-F238E27FC236}">
              <a16:creationId xmlns:a16="http://schemas.microsoft.com/office/drawing/2014/main" id="{5833E6C1-555E-4911-B24F-30DAA4E8D9B7}"/>
            </a:ext>
          </a:extLst>
        </xdr:cNvPr>
        <xdr:cNvSpPr/>
      </xdr:nvSpPr>
      <xdr:spPr>
        <a:xfrm>
          <a:off x="5445291" y="1238249"/>
          <a:ext cx="180474" cy="190500"/>
        </a:xfrm>
        <a:prstGeom prst="ellipse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700" b="1"/>
            <a:t>M</a:t>
          </a:r>
        </a:p>
      </xdr:txBody>
    </xdr:sp>
    <xdr:clientData/>
  </xdr:twoCellAnchor>
  <xdr:twoCellAnchor>
    <xdr:from>
      <xdr:col>10</xdr:col>
      <xdr:colOff>215565</xdr:colOff>
      <xdr:row>6</xdr:row>
      <xdr:rowOff>190499</xdr:rowOff>
    </xdr:from>
    <xdr:to>
      <xdr:col>10</xdr:col>
      <xdr:colOff>310816</xdr:colOff>
      <xdr:row>7</xdr:row>
      <xdr:rowOff>45118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AAE72753-5079-4BC0-8FCE-E3E052BC3BA5}"/>
            </a:ext>
          </a:extLst>
        </xdr:cNvPr>
        <xdr:cNvCxnSpPr>
          <a:stCxn id="46" idx="6"/>
        </xdr:cNvCxnSpPr>
      </xdr:nvCxnSpPr>
      <xdr:spPr>
        <a:xfrm>
          <a:off x="5625765" y="1333499"/>
          <a:ext cx="95251" cy="4511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451406</xdr:colOff>
      <xdr:row>8</xdr:row>
      <xdr:rowOff>49128</xdr:rowOff>
    </xdr:from>
    <xdr:to>
      <xdr:col>9</xdr:col>
      <xdr:colOff>298928</xdr:colOff>
      <xdr:row>11</xdr:row>
      <xdr:rowOff>152542</xdr:rowOff>
    </xdr:to>
    <xdr:grpSp>
      <xdr:nvGrpSpPr>
        <xdr:cNvPr id="48" name="Group 47">
          <a:extLst>
            <a:ext uri="{FF2B5EF4-FFF2-40B4-BE49-F238E27FC236}">
              <a16:creationId xmlns:a16="http://schemas.microsoft.com/office/drawing/2014/main" id="{FBD19B0F-7333-4CF7-A3B3-B8D6FBE343CD}"/>
            </a:ext>
          </a:extLst>
        </xdr:cNvPr>
        <xdr:cNvGrpSpPr/>
      </xdr:nvGrpSpPr>
      <xdr:grpSpPr>
        <a:xfrm>
          <a:off x="4032806" y="1573128"/>
          <a:ext cx="1066722" cy="674914"/>
          <a:chOff x="2356406" y="1638300"/>
          <a:chExt cx="1070732" cy="674914"/>
        </a:xfrm>
      </xdr:grpSpPr>
      <xdr:grpSp>
        <xdr:nvGrpSpPr>
          <xdr:cNvPr id="49" name="Group 48">
            <a:extLst>
              <a:ext uri="{FF2B5EF4-FFF2-40B4-BE49-F238E27FC236}">
                <a16:creationId xmlns:a16="http://schemas.microsoft.com/office/drawing/2014/main" id="{FF7B1F0D-75DC-D3BB-6B09-83D0613FC280}"/>
              </a:ext>
            </a:extLst>
          </xdr:cNvPr>
          <xdr:cNvGrpSpPr/>
        </xdr:nvGrpSpPr>
        <xdr:grpSpPr>
          <a:xfrm>
            <a:off x="3011661" y="1638300"/>
            <a:ext cx="415477" cy="185057"/>
            <a:chOff x="3962400" y="1638300"/>
            <a:chExt cx="413657" cy="185057"/>
          </a:xfrm>
        </xdr:grpSpPr>
        <xdr:sp macro="" textlink="">
          <xdr:nvSpPr>
            <xdr:cNvPr id="63" name="Rectangle 62">
              <a:extLst>
                <a:ext uri="{FF2B5EF4-FFF2-40B4-BE49-F238E27FC236}">
                  <a16:creationId xmlns:a16="http://schemas.microsoft.com/office/drawing/2014/main" id="{1FEC5BA9-F207-9E74-37F7-EFC804D2D39E}"/>
                </a:ext>
              </a:extLst>
            </xdr:cNvPr>
            <xdr:cNvSpPr/>
          </xdr:nvSpPr>
          <xdr:spPr>
            <a:xfrm>
              <a:off x="3962400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1</a:t>
              </a:r>
            </a:p>
          </xdr:txBody>
        </xdr:sp>
        <xdr:sp macro="" textlink="">
          <xdr:nvSpPr>
            <xdr:cNvPr id="64" name="Rectangle 63">
              <a:extLst>
                <a:ext uri="{FF2B5EF4-FFF2-40B4-BE49-F238E27FC236}">
                  <a16:creationId xmlns:a16="http://schemas.microsoft.com/office/drawing/2014/main" id="{DE8B113B-5A9B-3C9B-590E-870E692AE41C}"/>
                </a:ext>
              </a:extLst>
            </xdr:cNvPr>
            <xdr:cNvSpPr/>
          </xdr:nvSpPr>
          <xdr:spPr>
            <a:xfrm>
              <a:off x="4174671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2</a:t>
              </a:r>
            </a:p>
          </xdr:txBody>
        </xdr:sp>
      </xdr:grpSp>
      <xdr:grpSp>
        <xdr:nvGrpSpPr>
          <xdr:cNvPr id="50" name="Group 49">
            <a:extLst>
              <a:ext uri="{FF2B5EF4-FFF2-40B4-BE49-F238E27FC236}">
                <a16:creationId xmlns:a16="http://schemas.microsoft.com/office/drawing/2014/main" id="{C6496BC2-8A80-DD30-7108-A54BF174E0F6}"/>
              </a:ext>
            </a:extLst>
          </xdr:cNvPr>
          <xdr:cNvGrpSpPr/>
        </xdr:nvGrpSpPr>
        <xdr:grpSpPr>
          <a:xfrm>
            <a:off x="3011661" y="1883228"/>
            <a:ext cx="415477" cy="185057"/>
            <a:chOff x="3962400" y="1638300"/>
            <a:chExt cx="413657" cy="185057"/>
          </a:xfrm>
        </xdr:grpSpPr>
        <xdr:sp macro="" textlink="">
          <xdr:nvSpPr>
            <xdr:cNvPr id="61" name="Rectangle 60">
              <a:extLst>
                <a:ext uri="{FF2B5EF4-FFF2-40B4-BE49-F238E27FC236}">
                  <a16:creationId xmlns:a16="http://schemas.microsoft.com/office/drawing/2014/main" id="{6B4F4EAD-CA6E-2413-C01E-AEEE7765BD93}"/>
                </a:ext>
              </a:extLst>
            </xdr:cNvPr>
            <xdr:cNvSpPr/>
          </xdr:nvSpPr>
          <xdr:spPr>
            <a:xfrm>
              <a:off x="3962400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3</a:t>
              </a:r>
            </a:p>
          </xdr:txBody>
        </xdr:sp>
        <xdr:sp macro="" textlink="">
          <xdr:nvSpPr>
            <xdr:cNvPr id="62" name="Rectangle 61">
              <a:extLst>
                <a:ext uri="{FF2B5EF4-FFF2-40B4-BE49-F238E27FC236}">
                  <a16:creationId xmlns:a16="http://schemas.microsoft.com/office/drawing/2014/main" id="{4CF1C84E-7D60-BA7F-5133-312CB65BAB7B}"/>
                </a:ext>
              </a:extLst>
            </xdr:cNvPr>
            <xdr:cNvSpPr/>
          </xdr:nvSpPr>
          <xdr:spPr>
            <a:xfrm>
              <a:off x="4174671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4</a:t>
              </a:r>
            </a:p>
          </xdr:txBody>
        </xdr:sp>
      </xdr:grpSp>
      <xdr:grpSp>
        <xdr:nvGrpSpPr>
          <xdr:cNvPr id="51" name="Group 50">
            <a:extLst>
              <a:ext uri="{FF2B5EF4-FFF2-40B4-BE49-F238E27FC236}">
                <a16:creationId xmlns:a16="http://schemas.microsoft.com/office/drawing/2014/main" id="{0F1EEC71-BEB1-69A7-3F74-F61AA01305BC}"/>
              </a:ext>
            </a:extLst>
          </xdr:cNvPr>
          <xdr:cNvGrpSpPr/>
        </xdr:nvGrpSpPr>
        <xdr:grpSpPr>
          <a:xfrm>
            <a:off x="3011661" y="2128157"/>
            <a:ext cx="415477" cy="185057"/>
            <a:chOff x="3962400" y="1638300"/>
            <a:chExt cx="413657" cy="185057"/>
          </a:xfrm>
        </xdr:grpSpPr>
        <xdr:sp macro="" textlink="">
          <xdr:nvSpPr>
            <xdr:cNvPr id="59" name="Rectangle 58">
              <a:extLst>
                <a:ext uri="{FF2B5EF4-FFF2-40B4-BE49-F238E27FC236}">
                  <a16:creationId xmlns:a16="http://schemas.microsoft.com/office/drawing/2014/main" id="{0A653528-A1C3-190D-A61A-09C52E5658EB}"/>
                </a:ext>
              </a:extLst>
            </xdr:cNvPr>
            <xdr:cNvSpPr/>
          </xdr:nvSpPr>
          <xdr:spPr>
            <a:xfrm>
              <a:off x="3962400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5</a:t>
              </a:r>
            </a:p>
          </xdr:txBody>
        </xdr:sp>
        <xdr:sp macro="" textlink="">
          <xdr:nvSpPr>
            <xdr:cNvPr id="60" name="Rectangle 59">
              <a:extLst>
                <a:ext uri="{FF2B5EF4-FFF2-40B4-BE49-F238E27FC236}">
                  <a16:creationId xmlns:a16="http://schemas.microsoft.com/office/drawing/2014/main" id="{98E686FC-45DB-6FC8-93CC-C3010CB5E71C}"/>
                </a:ext>
              </a:extLst>
            </xdr:cNvPr>
            <xdr:cNvSpPr/>
          </xdr:nvSpPr>
          <xdr:spPr>
            <a:xfrm>
              <a:off x="4174671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6</a:t>
              </a:r>
            </a:p>
          </xdr:txBody>
        </xdr:sp>
      </xdr:grpSp>
      <xdr:grpSp>
        <xdr:nvGrpSpPr>
          <xdr:cNvPr id="52" name="Group 51">
            <a:extLst>
              <a:ext uri="{FF2B5EF4-FFF2-40B4-BE49-F238E27FC236}">
                <a16:creationId xmlns:a16="http://schemas.microsoft.com/office/drawing/2014/main" id="{6EB1B35E-1450-5EC3-6D4D-F9DB63D58751}"/>
              </a:ext>
            </a:extLst>
          </xdr:cNvPr>
          <xdr:cNvGrpSpPr/>
        </xdr:nvGrpSpPr>
        <xdr:grpSpPr>
          <a:xfrm>
            <a:off x="2356406" y="1660072"/>
            <a:ext cx="201631" cy="576942"/>
            <a:chOff x="3309256" y="1763486"/>
            <a:chExt cx="201386" cy="576942"/>
          </a:xfrm>
        </xdr:grpSpPr>
        <xdr:sp macro="" textlink="">
          <xdr:nvSpPr>
            <xdr:cNvPr id="56" name="Rectangle 55">
              <a:extLst>
                <a:ext uri="{FF2B5EF4-FFF2-40B4-BE49-F238E27FC236}">
                  <a16:creationId xmlns:a16="http://schemas.microsoft.com/office/drawing/2014/main" id="{52B2B9A7-CF5E-F76A-1C7F-3D29ECBD10C9}"/>
                </a:ext>
              </a:extLst>
            </xdr:cNvPr>
            <xdr:cNvSpPr/>
          </xdr:nvSpPr>
          <xdr:spPr>
            <a:xfrm>
              <a:off x="3309256" y="1959428"/>
              <a:ext cx="201386" cy="185057"/>
            </a:xfrm>
            <a:prstGeom prst="rect">
              <a:avLst/>
            </a:prstGeom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endParaRPr lang="en-US" sz="1100"/>
            </a:p>
          </xdr:txBody>
        </xdr:sp>
        <xdr:sp macro="" textlink="">
          <xdr:nvSpPr>
            <xdr:cNvPr id="57" name="Rectangle 56">
              <a:extLst>
                <a:ext uri="{FF2B5EF4-FFF2-40B4-BE49-F238E27FC236}">
                  <a16:creationId xmlns:a16="http://schemas.microsoft.com/office/drawing/2014/main" id="{06302EDB-B6A6-DDE4-367A-5D3EF29E6E49}"/>
                </a:ext>
              </a:extLst>
            </xdr:cNvPr>
            <xdr:cNvSpPr/>
          </xdr:nvSpPr>
          <xdr:spPr>
            <a:xfrm>
              <a:off x="3309256" y="1763486"/>
              <a:ext cx="201386" cy="185057"/>
            </a:xfrm>
            <a:prstGeom prst="rect">
              <a:avLst/>
            </a:prstGeom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endParaRPr lang="en-US" sz="1100"/>
            </a:p>
          </xdr:txBody>
        </xdr:sp>
        <xdr:sp macro="" textlink="">
          <xdr:nvSpPr>
            <xdr:cNvPr id="58" name="Rectangle 57">
              <a:extLst>
                <a:ext uri="{FF2B5EF4-FFF2-40B4-BE49-F238E27FC236}">
                  <a16:creationId xmlns:a16="http://schemas.microsoft.com/office/drawing/2014/main" id="{91CD3579-6E16-42F4-A8C0-D7774D2CB1F9}"/>
                </a:ext>
              </a:extLst>
            </xdr:cNvPr>
            <xdr:cNvSpPr/>
          </xdr:nvSpPr>
          <xdr:spPr>
            <a:xfrm>
              <a:off x="3309256" y="2155371"/>
              <a:ext cx="201386" cy="185057"/>
            </a:xfrm>
            <a:prstGeom prst="rect">
              <a:avLst/>
            </a:prstGeom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endParaRPr lang="en-US" sz="1100"/>
            </a:p>
          </xdr:txBody>
        </xdr:sp>
      </xdr:grpSp>
      <xdr:cxnSp macro="">
        <xdr:nvCxnSpPr>
          <xdr:cNvPr id="53" name="Connector: Curved 52">
            <a:extLst>
              <a:ext uri="{FF2B5EF4-FFF2-40B4-BE49-F238E27FC236}">
                <a16:creationId xmlns:a16="http://schemas.microsoft.com/office/drawing/2014/main" id="{B70176E7-5ECC-9657-943B-EA099286FD85}"/>
              </a:ext>
            </a:extLst>
          </xdr:cNvPr>
          <xdr:cNvCxnSpPr>
            <a:stCxn id="57" idx="3"/>
            <a:endCxn id="63" idx="1"/>
          </xdr:cNvCxnSpPr>
        </xdr:nvCxnSpPr>
        <xdr:spPr>
          <a:xfrm flipV="1">
            <a:off x="2558037" y="1730829"/>
            <a:ext cx="453624" cy="21772"/>
          </a:xfrm>
          <a:prstGeom prst="curved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Connector: Curved 53">
            <a:extLst>
              <a:ext uri="{FF2B5EF4-FFF2-40B4-BE49-F238E27FC236}">
                <a16:creationId xmlns:a16="http://schemas.microsoft.com/office/drawing/2014/main" id="{3B806972-58F0-8560-8380-627B2045CBB6}"/>
              </a:ext>
            </a:extLst>
          </xdr:cNvPr>
          <xdr:cNvCxnSpPr>
            <a:stCxn id="56" idx="3"/>
            <a:endCxn id="61" idx="1"/>
          </xdr:cNvCxnSpPr>
        </xdr:nvCxnSpPr>
        <xdr:spPr>
          <a:xfrm>
            <a:off x="2558037" y="1948543"/>
            <a:ext cx="453624" cy="27214"/>
          </a:xfrm>
          <a:prstGeom prst="curved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" name="Connector: Curved 54">
            <a:extLst>
              <a:ext uri="{FF2B5EF4-FFF2-40B4-BE49-F238E27FC236}">
                <a16:creationId xmlns:a16="http://schemas.microsoft.com/office/drawing/2014/main" id="{6D647A03-7476-07ED-F643-E935E7714988}"/>
              </a:ext>
            </a:extLst>
          </xdr:cNvPr>
          <xdr:cNvCxnSpPr>
            <a:stCxn id="58" idx="3"/>
            <a:endCxn id="59" idx="1"/>
          </xdr:cNvCxnSpPr>
        </xdr:nvCxnSpPr>
        <xdr:spPr>
          <a:xfrm>
            <a:off x="2558037" y="2144486"/>
            <a:ext cx="453624" cy="76200"/>
          </a:xfrm>
          <a:prstGeom prst="curved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380570</xdr:colOff>
      <xdr:row>9</xdr:row>
      <xdr:rowOff>180330</xdr:rowOff>
    </xdr:from>
    <xdr:to>
      <xdr:col>13</xdr:col>
      <xdr:colOff>32084</xdr:colOff>
      <xdr:row>10</xdr:row>
      <xdr:rowOff>174887</xdr:rowOff>
    </xdr:to>
    <xdr:grpSp>
      <xdr:nvGrpSpPr>
        <xdr:cNvPr id="65" name="Group 64">
          <a:extLst>
            <a:ext uri="{FF2B5EF4-FFF2-40B4-BE49-F238E27FC236}">
              <a16:creationId xmlns:a16="http://schemas.microsoft.com/office/drawing/2014/main" id="{311CC018-B0AA-4BC1-9279-9D9A775D9901}"/>
            </a:ext>
          </a:extLst>
        </xdr:cNvPr>
        <xdr:cNvGrpSpPr/>
      </xdr:nvGrpSpPr>
      <xdr:grpSpPr>
        <a:xfrm>
          <a:off x="6400370" y="1894830"/>
          <a:ext cx="870714" cy="185057"/>
          <a:chOff x="3962400" y="1638300"/>
          <a:chExt cx="624989" cy="185057"/>
        </a:xfrm>
      </xdr:grpSpPr>
      <xdr:sp macro="" textlink="">
        <xdr:nvSpPr>
          <xdr:cNvPr id="66" name="Rectangle 65">
            <a:extLst>
              <a:ext uri="{FF2B5EF4-FFF2-40B4-BE49-F238E27FC236}">
                <a16:creationId xmlns:a16="http://schemas.microsoft.com/office/drawing/2014/main" id="{004181FC-4DA0-661C-FC61-BD3F977487B3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2</a:t>
            </a:r>
          </a:p>
        </xdr:txBody>
      </xdr:sp>
      <xdr:sp macro="" textlink="">
        <xdr:nvSpPr>
          <xdr:cNvPr id="67" name="Rectangle 66">
            <a:extLst>
              <a:ext uri="{FF2B5EF4-FFF2-40B4-BE49-F238E27FC236}">
                <a16:creationId xmlns:a16="http://schemas.microsoft.com/office/drawing/2014/main" id="{533F83FC-9A62-FB07-5866-C72366261C50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3</a:t>
            </a:r>
          </a:p>
        </xdr:txBody>
      </xdr:sp>
      <xdr:sp macro="" textlink="">
        <xdr:nvSpPr>
          <xdr:cNvPr id="68" name="Rectangle 67">
            <a:extLst>
              <a:ext uri="{FF2B5EF4-FFF2-40B4-BE49-F238E27FC236}">
                <a16:creationId xmlns:a16="http://schemas.microsoft.com/office/drawing/2014/main" id="{63833377-9EAD-2991-F6CE-EA7339680211}"/>
              </a:ext>
            </a:extLst>
          </xdr:cNvPr>
          <xdr:cNvSpPr/>
        </xdr:nvSpPr>
        <xdr:spPr>
          <a:xfrm>
            <a:off x="4386003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1</a:t>
            </a:r>
          </a:p>
        </xdr:txBody>
      </xdr:sp>
    </xdr:grpSp>
    <xdr:clientData/>
  </xdr:twoCellAnchor>
  <xdr:twoCellAnchor>
    <xdr:from>
      <xdr:col>11</xdr:col>
      <xdr:colOff>380570</xdr:colOff>
      <xdr:row>11</xdr:row>
      <xdr:rowOff>55001</xdr:rowOff>
    </xdr:from>
    <xdr:to>
      <xdr:col>13</xdr:col>
      <xdr:colOff>32084</xdr:colOff>
      <xdr:row>12</xdr:row>
      <xdr:rowOff>49558</xdr:rowOff>
    </xdr:to>
    <xdr:grpSp>
      <xdr:nvGrpSpPr>
        <xdr:cNvPr id="69" name="Group 68">
          <a:extLst>
            <a:ext uri="{FF2B5EF4-FFF2-40B4-BE49-F238E27FC236}">
              <a16:creationId xmlns:a16="http://schemas.microsoft.com/office/drawing/2014/main" id="{A5EF920E-76E4-40A4-AE48-B9BBF2C37BEA}"/>
            </a:ext>
          </a:extLst>
        </xdr:cNvPr>
        <xdr:cNvGrpSpPr/>
      </xdr:nvGrpSpPr>
      <xdr:grpSpPr>
        <a:xfrm>
          <a:off x="6400370" y="2150501"/>
          <a:ext cx="870714" cy="185057"/>
          <a:chOff x="3962400" y="1638300"/>
          <a:chExt cx="624989" cy="185057"/>
        </a:xfrm>
      </xdr:grpSpPr>
      <xdr:sp macro="" textlink="">
        <xdr:nvSpPr>
          <xdr:cNvPr id="70" name="Rectangle 69">
            <a:extLst>
              <a:ext uri="{FF2B5EF4-FFF2-40B4-BE49-F238E27FC236}">
                <a16:creationId xmlns:a16="http://schemas.microsoft.com/office/drawing/2014/main" id="{92278736-E4EE-ADDD-09DF-3E0CD0F10D6A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4</a:t>
            </a:r>
          </a:p>
        </xdr:txBody>
      </xdr:sp>
      <xdr:sp macro="" textlink="">
        <xdr:nvSpPr>
          <xdr:cNvPr id="71" name="Rectangle 70">
            <a:extLst>
              <a:ext uri="{FF2B5EF4-FFF2-40B4-BE49-F238E27FC236}">
                <a16:creationId xmlns:a16="http://schemas.microsoft.com/office/drawing/2014/main" id="{1E35C497-1303-9268-FC16-7ADEB5B7B09D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1</a:t>
            </a:r>
          </a:p>
        </xdr:txBody>
      </xdr:sp>
      <xdr:sp macro="" textlink="">
        <xdr:nvSpPr>
          <xdr:cNvPr id="72" name="Rectangle 71">
            <a:extLst>
              <a:ext uri="{FF2B5EF4-FFF2-40B4-BE49-F238E27FC236}">
                <a16:creationId xmlns:a16="http://schemas.microsoft.com/office/drawing/2014/main" id="{E8AF25CC-B43D-F907-7D63-97427AF7F501}"/>
              </a:ext>
            </a:extLst>
          </xdr:cNvPr>
          <xdr:cNvSpPr/>
        </xdr:nvSpPr>
        <xdr:spPr>
          <a:xfrm>
            <a:off x="4386003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2</a:t>
            </a:r>
          </a:p>
        </xdr:txBody>
      </xdr:sp>
    </xdr:grpSp>
    <xdr:clientData/>
  </xdr:twoCellAnchor>
  <xdr:twoCellAnchor>
    <xdr:from>
      <xdr:col>2</xdr:col>
      <xdr:colOff>108747</xdr:colOff>
      <xdr:row>8</xdr:row>
      <xdr:rowOff>87648</xdr:rowOff>
    </xdr:from>
    <xdr:to>
      <xdr:col>2</xdr:col>
      <xdr:colOff>488159</xdr:colOff>
      <xdr:row>9</xdr:row>
      <xdr:rowOff>96394</xdr:rowOff>
    </xdr:to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65F86CF3-A867-4796-9A63-07C43D71A8D5}"/>
            </a:ext>
          </a:extLst>
        </xdr:cNvPr>
        <xdr:cNvSpPr txBox="1"/>
      </xdr:nvSpPr>
      <xdr:spPr>
        <a:xfrm>
          <a:off x="642147" y="1611648"/>
          <a:ext cx="379412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mA2</a:t>
          </a:r>
        </a:p>
      </xdr:txBody>
    </xdr:sp>
    <xdr:clientData/>
  </xdr:twoCellAnchor>
  <xdr:twoCellAnchor>
    <xdr:from>
      <xdr:col>2</xdr:col>
      <xdr:colOff>488159</xdr:colOff>
      <xdr:row>8</xdr:row>
      <xdr:rowOff>70184</xdr:rowOff>
    </xdr:from>
    <xdr:to>
      <xdr:col>3</xdr:col>
      <xdr:colOff>325855</xdr:colOff>
      <xdr:row>8</xdr:row>
      <xdr:rowOff>187271</xdr:rowOff>
    </xdr:to>
    <xdr:cxnSp macro="">
      <xdr:nvCxnSpPr>
        <xdr:cNvPr id="74" name="Connector: Curved 73">
          <a:extLst>
            <a:ext uri="{FF2B5EF4-FFF2-40B4-BE49-F238E27FC236}">
              <a16:creationId xmlns:a16="http://schemas.microsoft.com/office/drawing/2014/main" id="{1FD8D418-F4DF-4917-9960-16B865C93EED}"/>
            </a:ext>
          </a:extLst>
        </xdr:cNvPr>
        <xdr:cNvCxnSpPr>
          <a:stCxn id="73" idx="3"/>
          <a:endCxn id="36" idx="2"/>
        </xdr:cNvCxnSpPr>
      </xdr:nvCxnSpPr>
      <xdr:spPr>
        <a:xfrm flipV="1">
          <a:off x="1021559" y="1594184"/>
          <a:ext cx="447296" cy="117087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502820</xdr:colOff>
      <xdr:row>9</xdr:row>
      <xdr:rowOff>39102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5142C24-1F43-40DF-A3AD-5818C1759128}"/>
            </a:ext>
          </a:extLst>
        </xdr:cNvPr>
        <xdr:cNvSpPr txBox="1"/>
      </xdr:nvSpPr>
      <xdr:spPr>
        <a:xfrm>
          <a:off x="7818020" y="175360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12</xdr:col>
      <xdr:colOff>342399</xdr:colOff>
      <xdr:row>4</xdr:row>
      <xdr:rowOff>81715</xdr:rowOff>
    </xdr:from>
    <xdr:ext cx="926023" cy="36894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F196D9DC-BAE3-4F6B-BC9D-47EBC9B5BF2A}"/>
                </a:ext>
              </a:extLst>
            </xdr:cNvPr>
            <xdr:cNvSpPr txBox="1"/>
          </xdr:nvSpPr>
          <xdr:spPr>
            <a:xfrm>
              <a:off x="7657599" y="843715"/>
              <a:ext cx="926023" cy="36894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𝑆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𝑥</m:t>
                        </m:r>
                      </m:sub>
                    </m:sSub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sz="11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𝑁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en-US" sz="11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𝐷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sub>
                        </m:sSub>
                      </m:den>
                    </m:f>
                    <m:r>
                      <a:rPr lang="en-US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𝑜𝑝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 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𝑆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𝑦</m:t>
                        </m:r>
                      </m:sub>
                    </m:sSub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𝑁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𝐷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F196D9DC-BAE3-4F6B-BC9D-47EBC9B5BF2A}"/>
                </a:ext>
              </a:extLst>
            </xdr:cNvPr>
            <xdr:cNvSpPr txBox="1"/>
          </xdr:nvSpPr>
          <xdr:spPr>
            <a:xfrm>
              <a:off x="7657599" y="843715"/>
              <a:ext cx="926023" cy="36894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𝑆_𝑥 </a:t>
              </a:r>
              <a:r>
                <a:rPr lang="en-US" sz="1100" i="0">
                  <a:latin typeface="Cambria Math" panose="02040503050406030204" pitchFamily="18" charset="0"/>
                </a:rPr>
                <a:t> </a:t>
              </a:r>
              <a:r>
                <a:rPr lang="en-US" sz="1100" b="0" i="0">
                  <a:latin typeface="Cambria Math" panose="02040503050406030204" pitchFamily="18" charset="0"/>
                </a:rPr>
                <a:t>𝑁_𝑥/𝐷_𝑥   𝑜𝑝 𝑆_𝑦  𝑁_𝑦/𝐷_𝑦 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12</xdr:col>
      <xdr:colOff>372478</xdr:colOff>
      <xdr:row>7</xdr:row>
      <xdr:rowOff>156912</xdr:rowOff>
    </xdr:from>
    <xdr:ext cx="948208" cy="18293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0DCBAA74-785C-4AB1-9ECF-87DBD14469D7}"/>
                </a:ext>
              </a:extLst>
            </xdr:cNvPr>
            <xdr:cNvSpPr txBox="1"/>
          </xdr:nvSpPr>
          <xdr:spPr>
            <a:xfrm>
              <a:off x="7687678" y="1490412"/>
              <a:ext cx="948208" cy="1829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𝑁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= 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𝑁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𝑥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 ∗  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𝐷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𝑦</m:t>
                        </m:r>
                      </m:sub>
                    </m:sSub>
                  </m:oMath>
                </m:oMathPara>
              </a14:m>
              <a:endParaRPr lang="en-US" sz="1100"/>
            </a:p>
          </xdr:txBody>
        </xdr:sp>
      </mc:Choice>
      <mc:Fallback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0DCBAA74-785C-4AB1-9ECF-87DBD14469D7}"/>
                </a:ext>
              </a:extLst>
            </xdr:cNvPr>
            <xdr:cNvSpPr txBox="1"/>
          </xdr:nvSpPr>
          <xdr:spPr>
            <a:xfrm>
              <a:off x="7687678" y="1490412"/>
              <a:ext cx="948208" cy="1829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𝑁_1= 𝑁_𝑥  ∗  𝐷_𝑦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12</xdr:col>
      <xdr:colOff>367465</xdr:colOff>
      <xdr:row>9</xdr:row>
      <xdr:rowOff>131846</xdr:rowOff>
    </xdr:from>
    <xdr:ext cx="948208" cy="18293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5A4DCD7D-C9DA-4F8A-BD08-959680B9CE4A}"/>
                </a:ext>
              </a:extLst>
            </xdr:cNvPr>
            <xdr:cNvSpPr txBox="1"/>
          </xdr:nvSpPr>
          <xdr:spPr>
            <a:xfrm>
              <a:off x="7682665" y="1846346"/>
              <a:ext cx="948208" cy="1829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𝑁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= 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𝑁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𝑦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 ∗  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𝐷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𝑥</m:t>
                        </m:r>
                      </m:sub>
                    </m:sSub>
                  </m:oMath>
                </m:oMathPara>
              </a14:m>
              <a:endParaRPr lang="en-US" sz="1100"/>
            </a:p>
          </xdr:txBody>
        </xdr:sp>
      </mc:Choice>
      <mc:Fallback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5A4DCD7D-C9DA-4F8A-BD08-959680B9CE4A}"/>
                </a:ext>
              </a:extLst>
            </xdr:cNvPr>
            <xdr:cNvSpPr txBox="1"/>
          </xdr:nvSpPr>
          <xdr:spPr>
            <a:xfrm>
              <a:off x="7682665" y="1846346"/>
              <a:ext cx="948208" cy="1829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𝑁_2= 𝑁_𝑦  ∗  𝐷_𝑥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12</xdr:col>
      <xdr:colOff>412583</xdr:colOff>
      <xdr:row>11</xdr:row>
      <xdr:rowOff>131847</xdr:rowOff>
    </xdr:from>
    <xdr:ext cx="839974" cy="18293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8950F15E-B1E9-4DE9-A4FA-A1B8E007BABB}"/>
                </a:ext>
              </a:extLst>
            </xdr:cNvPr>
            <xdr:cNvSpPr txBox="1"/>
          </xdr:nvSpPr>
          <xdr:spPr>
            <a:xfrm>
              <a:off x="7727783" y="2227347"/>
              <a:ext cx="839974" cy="1829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/>
                <a:t>D</a:t>
              </a:r>
              <a:r>
                <a:rPr lang="en-US" sz="1100" b="0" baseline="0"/>
                <a:t> </a:t>
              </a:r>
              <a14:m>
                <m:oMath xmlns:m="http://schemas.openxmlformats.org/officeDocument/2006/math">
                  <m:r>
                    <a:rPr lang="en-US" sz="1100" b="0" i="1">
                      <a:latin typeface="Cambria Math" panose="02040503050406030204" pitchFamily="18" charset="0"/>
                    </a:rPr>
                    <m:t>= </m:t>
                  </m:r>
                  <m:sSub>
                    <m:sSubPr>
                      <m:ctrlPr>
                        <a:rPr lang="en-US" sz="1100" b="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𝐷</m:t>
                      </m:r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𝑥</m:t>
                      </m:r>
                    </m:sub>
                  </m:sSub>
                  <m:r>
                    <a:rPr lang="en-US" sz="1100" b="0" i="1">
                      <a:latin typeface="Cambria Math" panose="02040503050406030204" pitchFamily="18" charset="0"/>
                    </a:rPr>
                    <m:t> ∗  </m:t>
                  </m:r>
                  <m:sSub>
                    <m:sSubPr>
                      <m:ctrlPr>
                        <a:rPr lang="en-US" sz="1100" b="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𝐷</m:t>
                      </m:r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𝑦</m:t>
                      </m:r>
                    </m:sub>
                  </m:sSub>
                </m:oMath>
              </a14:m>
              <a:endParaRPr lang="en-US" sz="1100"/>
            </a:p>
          </xdr:txBody>
        </xdr:sp>
      </mc:Choice>
      <mc:Fallback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8950F15E-B1E9-4DE9-A4FA-A1B8E007BABB}"/>
                </a:ext>
              </a:extLst>
            </xdr:cNvPr>
            <xdr:cNvSpPr txBox="1"/>
          </xdr:nvSpPr>
          <xdr:spPr>
            <a:xfrm>
              <a:off x="7727783" y="2227347"/>
              <a:ext cx="839974" cy="1829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/>
                <a:t>D</a:t>
              </a:r>
              <a:r>
                <a:rPr lang="en-US" sz="1100" b="0" baseline="0"/>
                <a:t> </a:t>
              </a:r>
              <a:r>
                <a:rPr lang="en-US" sz="1100" b="0" i="0">
                  <a:latin typeface="Cambria Math" panose="02040503050406030204" pitchFamily="18" charset="0"/>
                </a:rPr>
                <a:t>= 𝐷_𝑥  ∗  𝐷_𝑦</a:t>
              </a:r>
              <a:endParaRPr lang="en-US" sz="11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590550</xdr:colOff>
      <xdr:row>4</xdr:row>
      <xdr:rowOff>9525</xdr:rowOff>
    </xdr:from>
    <xdr:ext cx="3352841" cy="37414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6B062D6-E240-4E09-91AE-58332CB3DCF1}"/>
            </a:ext>
          </a:extLst>
        </xdr:cNvPr>
        <xdr:cNvSpPr txBox="1"/>
      </xdr:nvSpPr>
      <xdr:spPr>
        <a:xfrm>
          <a:off x="4857750" y="771525"/>
          <a:ext cx="335284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  Visual Basic  for Application   "</a:t>
          </a:r>
          <a:endParaRPr lang="en-US" sz="1800"/>
        </a:p>
      </xdr:txBody>
    </xdr:sp>
    <xdr:clientData/>
  </xdr:oneCellAnchor>
  <xdr:oneCellAnchor>
    <xdr:from>
      <xdr:col>5</xdr:col>
      <xdr:colOff>581025</xdr:colOff>
      <xdr:row>0</xdr:row>
      <xdr:rowOff>142875</xdr:rowOff>
    </xdr:from>
    <xdr:ext cx="276742" cy="374141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C5A7AC-AEF1-46F3-A9E1-EC8CC45CDD3B}"/>
            </a:ext>
          </a:extLst>
        </xdr:cNvPr>
        <xdr:cNvSpPr txBox="1"/>
      </xdr:nvSpPr>
      <xdr:spPr>
        <a:xfrm>
          <a:off x="3629025" y="142875"/>
          <a:ext cx="276742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</a:t>
          </a:r>
          <a:endParaRPr lang="en-US" sz="1800"/>
        </a:p>
      </xdr:txBody>
    </xdr:sp>
    <xdr:clientData/>
  </xdr:oneCellAnchor>
  <xdr:twoCellAnchor>
    <xdr:from>
      <xdr:col>6</xdr:col>
      <xdr:colOff>244854</xdr:colOff>
      <xdr:row>1</xdr:row>
      <xdr:rowOff>139446</xdr:rowOff>
    </xdr:from>
    <xdr:to>
      <xdr:col>8</xdr:col>
      <xdr:colOff>124239</xdr:colOff>
      <xdr:row>5</xdr:row>
      <xdr:rowOff>49696</xdr:rowOff>
    </xdr:to>
    <xdr:cxnSp macro="">
      <xdr:nvCxnSpPr>
        <xdr:cNvPr id="4" name="Connector: Curved 3">
          <a:extLst>
            <a:ext uri="{FF2B5EF4-FFF2-40B4-BE49-F238E27FC236}">
              <a16:creationId xmlns:a16="http://schemas.microsoft.com/office/drawing/2014/main" id="{A9E44F31-FE2F-437B-9FDB-9D53279B365F}"/>
            </a:ext>
          </a:extLst>
        </xdr:cNvPr>
        <xdr:cNvCxnSpPr>
          <a:stCxn id="3" idx="3"/>
        </xdr:cNvCxnSpPr>
      </xdr:nvCxnSpPr>
      <xdr:spPr>
        <a:xfrm>
          <a:off x="3922332" y="329946"/>
          <a:ext cx="1105211" cy="672250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38100</xdr:colOff>
      <xdr:row>6</xdr:row>
      <xdr:rowOff>180975</xdr:rowOff>
    </xdr:from>
    <xdr:ext cx="3039678" cy="374141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3A603CE-5018-4BCA-A2FC-D513B61A83A3}"/>
            </a:ext>
          </a:extLst>
        </xdr:cNvPr>
        <xdr:cNvSpPr txBox="1"/>
      </xdr:nvSpPr>
      <xdr:spPr>
        <a:xfrm>
          <a:off x="4914900" y="1323975"/>
          <a:ext cx="3039678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"Visual Basic  for</a:t>
          </a:r>
          <a:r>
            <a:rPr lang="en-US" sz="18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Application"</a:t>
          </a:r>
          <a:endParaRPr lang="en-US" sz="1800"/>
        </a:p>
      </xdr:txBody>
    </xdr:sp>
    <xdr:clientData/>
  </xdr:oneCellAnchor>
  <xdr:oneCellAnchor>
    <xdr:from>
      <xdr:col>1</xdr:col>
      <xdr:colOff>504825</xdr:colOff>
      <xdr:row>4</xdr:row>
      <xdr:rowOff>76200</xdr:rowOff>
    </xdr:from>
    <xdr:ext cx="735586" cy="374141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E3A895AE-EB81-4F7E-A291-8C85F13402DB}"/>
            </a:ext>
          </a:extLst>
        </xdr:cNvPr>
        <xdr:cNvSpPr txBox="1"/>
      </xdr:nvSpPr>
      <xdr:spPr>
        <a:xfrm>
          <a:off x="1114425" y="838200"/>
          <a:ext cx="735586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result</a:t>
          </a:r>
          <a:endParaRPr lang="en-US" sz="1800"/>
        </a:p>
      </xdr:txBody>
    </xdr:sp>
    <xdr:clientData/>
  </xdr:oneCellAnchor>
  <xdr:twoCellAnchor>
    <xdr:from>
      <xdr:col>3</xdr:col>
      <xdr:colOff>14585</xdr:colOff>
      <xdr:row>5</xdr:row>
      <xdr:rowOff>72771</xdr:rowOff>
    </xdr:from>
    <xdr:to>
      <xdr:col>4</xdr:col>
      <xdr:colOff>16565</xdr:colOff>
      <xdr:row>6</xdr:row>
      <xdr:rowOff>49696</xdr:rowOff>
    </xdr:to>
    <xdr:cxnSp macro="">
      <xdr:nvCxnSpPr>
        <xdr:cNvPr id="7" name="Connector: Curved 6">
          <a:extLst>
            <a:ext uri="{FF2B5EF4-FFF2-40B4-BE49-F238E27FC236}">
              <a16:creationId xmlns:a16="http://schemas.microsoft.com/office/drawing/2014/main" id="{0F1FD2FF-E037-4F45-B524-4EF7E8E0A536}"/>
            </a:ext>
          </a:extLst>
        </xdr:cNvPr>
        <xdr:cNvCxnSpPr>
          <a:stCxn id="6" idx="3"/>
        </xdr:cNvCxnSpPr>
      </xdr:nvCxnSpPr>
      <xdr:spPr>
        <a:xfrm>
          <a:off x="1853324" y="1025271"/>
          <a:ext cx="614893" cy="167425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476250</xdr:colOff>
      <xdr:row>5</xdr:row>
      <xdr:rowOff>66675</xdr:rowOff>
    </xdr:from>
    <xdr:ext cx="387157" cy="374141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B3481586-6651-46B3-8843-F1715CE9C268}"/>
            </a:ext>
          </a:extLst>
        </xdr:cNvPr>
        <xdr:cNvSpPr txBox="1"/>
      </xdr:nvSpPr>
      <xdr:spPr>
        <a:xfrm>
          <a:off x="2305050" y="1019175"/>
          <a:ext cx="387157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""</a:t>
          </a:r>
          <a:endParaRPr lang="en-US" sz="1800"/>
        </a:p>
      </xdr:txBody>
    </xdr:sp>
    <xdr:clientData/>
  </xdr:oneCellAnchor>
  <xdr:twoCellAnchor>
    <xdr:from>
      <xdr:col>7</xdr:col>
      <xdr:colOff>504825</xdr:colOff>
      <xdr:row>11</xdr:row>
      <xdr:rowOff>47625</xdr:rowOff>
    </xdr:from>
    <xdr:to>
      <xdr:col>8</xdr:col>
      <xdr:colOff>276225</xdr:colOff>
      <xdr:row>16</xdr:row>
      <xdr:rowOff>0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EC6554E6-B0A1-4B94-859A-69F94D42A39F}"/>
            </a:ext>
          </a:extLst>
        </xdr:cNvPr>
        <xdr:cNvGrpSpPr/>
      </xdr:nvGrpSpPr>
      <xdr:grpSpPr>
        <a:xfrm>
          <a:off x="4795216" y="2143125"/>
          <a:ext cx="384313" cy="904875"/>
          <a:chOff x="5905500" y="2047875"/>
          <a:chExt cx="381000" cy="904875"/>
        </a:xfrm>
      </xdr:grpSpPr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40401794-3A3D-E3F5-B22A-F7EB0374C175}"/>
              </a:ext>
            </a:extLst>
          </xdr:cNvPr>
          <xdr:cNvSpPr/>
        </xdr:nvSpPr>
        <xdr:spPr>
          <a:xfrm>
            <a:off x="5905500" y="2047875"/>
            <a:ext cx="381000" cy="180975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1" name="Rectangle 10">
            <a:extLst>
              <a:ext uri="{FF2B5EF4-FFF2-40B4-BE49-F238E27FC236}">
                <a16:creationId xmlns:a16="http://schemas.microsoft.com/office/drawing/2014/main" id="{11308209-13F3-B6B1-7905-DE9C29AE46AE}"/>
              </a:ext>
            </a:extLst>
          </xdr:cNvPr>
          <xdr:cNvSpPr/>
        </xdr:nvSpPr>
        <xdr:spPr>
          <a:xfrm>
            <a:off x="5905500" y="2228850"/>
            <a:ext cx="381000" cy="180975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6ACFD3D4-569C-0047-9B77-F8208C2AD4B7}"/>
              </a:ext>
            </a:extLst>
          </xdr:cNvPr>
          <xdr:cNvSpPr/>
        </xdr:nvSpPr>
        <xdr:spPr>
          <a:xfrm>
            <a:off x="5905500" y="2409825"/>
            <a:ext cx="381000" cy="180975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3" name="Rectangle 12">
            <a:extLst>
              <a:ext uri="{FF2B5EF4-FFF2-40B4-BE49-F238E27FC236}">
                <a16:creationId xmlns:a16="http://schemas.microsoft.com/office/drawing/2014/main" id="{F62A87A2-774F-4B63-C6B3-8A856BE50820}"/>
              </a:ext>
            </a:extLst>
          </xdr:cNvPr>
          <xdr:cNvSpPr/>
        </xdr:nvSpPr>
        <xdr:spPr>
          <a:xfrm>
            <a:off x="5905500" y="2590800"/>
            <a:ext cx="381000" cy="180975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4" name="Rectangle 13">
            <a:extLst>
              <a:ext uri="{FF2B5EF4-FFF2-40B4-BE49-F238E27FC236}">
                <a16:creationId xmlns:a16="http://schemas.microsoft.com/office/drawing/2014/main" id="{AF90F042-2F32-2EE6-9E4F-30CF47C5A482}"/>
              </a:ext>
            </a:extLst>
          </xdr:cNvPr>
          <xdr:cNvSpPr/>
        </xdr:nvSpPr>
        <xdr:spPr>
          <a:xfrm>
            <a:off x="5905500" y="2771775"/>
            <a:ext cx="381000" cy="180975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oneCellAnchor>
    <xdr:from>
      <xdr:col>8</xdr:col>
      <xdr:colOff>561975</xdr:colOff>
      <xdr:row>10</xdr:row>
      <xdr:rowOff>38100</xdr:rowOff>
    </xdr:from>
    <xdr:ext cx="966931" cy="374141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A57F5B34-F0FA-4D6F-83F8-FF80F3729635}"/>
            </a:ext>
          </a:extLst>
        </xdr:cNvPr>
        <xdr:cNvSpPr txBox="1"/>
      </xdr:nvSpPr>
      <xdr:spPr>
        <a:xfrm>
          <a:off x="5438775" y="1943100"/>
          <a:ext cx="96693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"Visual"</a:t>
          </a:r>
          <a:endParaRPr lang="en-US" sz="1800"/>
        </a:p>
      </xdr:txBody>
    </xdr:sp>
    <xdr:clientData/>
  </xdr:oneCellAnchor>
  <xdr:oneCellAnchor>
    <xdr:from>
      <xdr:col>8</xdr:col>
      <xdr:colOff>600075</xdr:colOff>
      <xdr:row>12</xdr:row>
      <xdr:rowOff>95250</xdr:rowOff>
    </xdr:from>
    <xdr:ext cx="875817" cy="374141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ADD3A836-BC3C-4DD3-95D2-1340281B27FE}"/>
            </a:ext>
          </a:extLst>
        </xdr:cNvPr>
        <xdr:cNvSpPr txBox="1"/>
      </xdr:nvSpPr>
      <xdr:spPr>
        <a:xfrm>
          <a:off x="5476875" y="2381250"/>
          <a:ext cx="875817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"Basic"</a:t>
          </a:r>
          <a:endParaRPr lang="en-US" sz="1800"/>
        </a:p>
      </xdr:txBody>
    </xdr:sp>
    <xdr:clientData/>
  </xdr:oneCellAnchor>
  <xdr:oneCellAnchor>
    <xdr:from>
      <xdr:col>9</xdr:col>
      <xdr:colOff>38100</xdr:colOff>
      <xdr:row>14</xdr:row>
      <xdr:rowOff>85725</xdr:rowOff>
    </xdr:from>
    <xdr:ext cx="387157" cy="374141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953CCA86-B89B-41C6-A88F-16B36CC50921}"/>
            </a:ext>
          </a:extLst>
        </xdr:cNvPr>
        <xdr:cNvSpPr txBox="1"/>
      </xdr:nvSpPr>
      <xdr:spPr>
        <a:xfrm>
          <a:off x="5524500" y="2752725"/>
          <a:ext cx="387157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""</a:t>
          </a:r>
          <a:endParaRPr lang="en-US" sz="1800"/>
        </a:p>
      </xdr:txBody>
    </xdr:sp>
    <xdr:clientData/>
  </xdr:oneCellAnchor>
  <xdr:oneCellAnchor>
    <xdr:from>
      <xdr:col>9</xdr:col>
      <xdr:colOff>28575</xdr:colOff>
      <xdr:row>16</xdr:row>
      <xdr:rowOff>76200</xdr:rowOff>
    </xdr:from>
    <xdr:ext cx="666336" cy="374141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C1F50DC7-D135-45BA-952B-1064E963D02F}"/>
            </a:ext>
          </a:extLst>
        </xdr:cNvPr>
        <xdr:cNvSpPr txBox="1"/>
      </xdr:nvSpPr>
      <xdr:spPr>
        <a:xfrm>
          <a:off x="5514975" y="3124200"/>
          <a:ext cx="666336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"for"</a:t>
          </a:r>
          <a:endParaRPr lang="en-US" sz="1800"/>
        </a:p>
      </xdr:txBody>
    </xdr:sp>
    <xdr:clientData/>
  </xdr:oneCellAnchor>
  <xdr:oneCellAnchor>
    <xdr:from>
      <xdr:col>9</xdr:col>
      <xdr:colOff>66675</xdr:colOff>
      <xdr:row>18</xdr:row>
      <xdr:rowOff>152400</xdr:rowOff>
    </xdr:from>
    <xdr:ext cx="1483291" cy="374141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98101F47-C449-4077-BFE8-B83CBB00D863}"/>
            </a:ext>
          </a:extLst>
        </xdr:cNvPr>
        <xdr:cNvSpPr txBox="1"/>
      </xdr:nvSpPr>
      <xdr:spPr>
        <a:xfrm>
          <a:off x="5553075" y="3581400"/>
          <a:ext cx="148329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"Application"</a:t>
          </a:r>
          <a:endParaRPr lang="en-US" sz="1800"/>
        </a:p>
      </xdr:txBody>
    </xdr:sp>
    <xdr:clientData/>
  </xdr:oneCellAnchor>
  <xdr:twoCellAnchor>
    <xdr:from>
      <xdr:col>8</xdr:col>
      <xdr:colOff>276225</xdr:colOff>
      <xdr:row>11</xdr:row>
      <xdr:rowOff>34671</xdr:rowOff>
    </xdr:from>
    <xdr:to>
      <xdr:col>8</xdr:col>
      <xdr:colOff>561975</xdr:colOff>
      <xdr:row>11</xdr:row>
      <xdr:rowOff>138113</xdr:rowOff>
    </xdr:to>
    <xdr:cxnSp macro="">
      <xdr:nvCxnSpPr>
        <xdr:cNvPr id="20" name="Connector: Curved 19">
          <a:extLst>
            <a:ext uri="{FF2B5EF4-FFF2-40B4-BE49-F238E27FC236}">
              <a16:creationId xmlns:a16="http://schemas.microsoft.com/office/drawing/2014/main" id="{F6BA8E70-6BA5-4E3E-8631-C77089B6AC69}"/>
            </a:ext>
          </a:extLst>
        </xdr:cNvPr>
        <xdr:cNvCxnSpPr>
          <a:stCxn id="10" idx="3"/>
          <a:endCxn id="15" idx="1"/>
        </xdr:cNvCxnSpPr>
      </xdr:nvCxnSpPr>
      <xdr:spPr>
        <a:xfrm flipV="1">
          <a:off x="5153025" y="2130171"/>
          <a:ext cx="285750" cy="103442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276225</xdr:colOff>
      <xdr:row>12</xdr:row>
      <xdr:rowOff>128588</xdr:rowOff>
    </xdr:from>
    <xdr:to>
      <xdr:col>8</xdr:col>
      <xdr:colOff>600075</xdr:colOff>
      <xdr:row>13</xdr:row>
      <xdr:rowOff>91821</xdr:rowOff>
    </xdr:to>
    <xdr:cxnSp macro="">
      <xdr:nvCxnSpPr>
        <xdr:cNvPr id="21" name="Connector: Curved 20">
          <a:extLst>
            <a:ext uri="{FF2B5EF4-FFF2-40B4-BE49-F238E27FC236}">
              <a16:creationId xmlns:a16="http://schemas.microsoft.com/office/drawing/2014/main" id="{65A97385-5952-492D-9488-3783E0F46832}"/>
            </a:ext>
          </a:extLst>
        </xdr:cNvPr>
        <xdr:cNvCxnSpPr>
          <a:stCxn id="11" idx="3"/>
          <a:endCxn id="16" idx="1"/>
        </xdr:cNvCxnSpPr>
      </xdr:nvCxnSpPr>
      <xdr:spPr>
        <a:xfrm>
          <a:off x="5153025" y="2414588"/>
          <a:ext cx="323850" cy="153733"/>
        </a:xfrm>
        <a:prstGeom prst="curvedConnector3">
          <a:avLst>
            <a:gd name="adj1" fmla="val 79412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276225</xdr:colOff>
      <xdr:row>13</xdr:row>
      <xdr:rowOff>119063</xdr:rowOff>
    </xdr:from>
    <xdr:to>
      <xdr:col>9</xdr:col>
      <xdr:colOff>38100</xdr:colOff>
      <xdr:row>15</xdr:row>
      <xdr:rowOff>82296</xdr:rowOff>
    </xdr:to>
    <xdr:cxnSp macro="">
      <xdr:nvCxnSpPr>
        <xdr:cNvPr id="22" name="Connector: Curved 21">
          <a:extLst>
            <a:ext uri="{FF2B5EF4-FFF2-40B4-BE49-F238E27FC236}">
              <a16:creationId xmlns:a16="http://schemas.microsoft.com/office/drawing/2014/main" id="{F3E40E63-AADC-4FC8-917D-C0FB675BC72D}"/>
            </a:ext>
          </a:extLst>
        </xdr:cNvPr>
        <xdr:cNvCxnSpPr>
          <a:stCxn id="12" idx="3"/>
          <a:endCxn id="17" idx="1"/>
        </xdr:cNvCxnSpPr>
      </xdr:nvCxnSpPr>
      <xdr:spPr>
        <a:xfrm>
          <a:off x="5153025" y="2595563"/>
          <a:ext cx="371475" cy="344233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276225</xdr:colOff>
      <xdr:row>14</xdr:row>
      <xdr:rowOff>109538</xdr:rowOff>
    </xdr:from>
    <xdr:to>
      <xdr:col>9</xdr:col>
      <xdr:colOff>28575</xdr:colOff>
      <xdr:row>17</xdr:row>
      <xdr:rowOff>72771</xdr:rowOff>
    </xdr:to>
    <xdr:cxnSp macro="">
      <xdr:nvCxnSpPr>
        <xdr:cNvPr id="23" name="Connector: Curved 22">
          <a:extLst>
            <a:ext uri="{FF2B5EF4-FFF2-40B4-BE49-F238E27FC236}">
              <a16:creationId xmlns:a16="http://schemas.microsoft.com/office/drawing/2014/main" id="{9B7AE60D-F8CE-4E92-B6AB-1A2AC193794F}"/>
            </a:ext>
          </a:extLst>
        </xdr:cNvPr>
        <xdr:cNvCxnSpPr>
          <a:stCxn id="13" idx="3"/>
          <a:endCxn id="18" idx="1"/>
        </xdr:cNvCxnSpPr>
      </xdr:nvCxnSpPr>
      <xdr:spPr>
        <a:xfrm>
          <a:off x="5153025" y="2776538"/>
          <a:ext cx="361950" cy="534733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276225</xdr:colOff>
      <xdr:row>15</xdr:row>
      <xdr:rowOff>100013</xdr:rowOff>
    </xdr:from>
    <xdr:to>
      <xdr:col>9</xdr:col>
      <xdr:colOff>66675</xdr:colOff>
      <xdr:row>19</xdr:row>
      <xdr:rowOff>148971</xdr:rowOff>
    </xdr:to>
    <xdr:cxnSp macro="">
      <xdr:nvCxnSpPr>
        <xdr:cNvPr id="24" name="Connector: Curved 23">
          <a:extLst>
            <a:ext uri="{FF2B5EF4-FFF2-40B4-BE49-F238E27FC236}">
              <a16:creationId xmlns:a16="http://schemas.microsoft.com/office/drawing/2014/main" id="{1E1DE231-F141-4BA1-BD3B-B014E1BFC2CC}"/>
            </a:ext>
          </a:extLst>
        </xdr:cNvPr>
        <xdr:cNvCxnSpPr>
          <a:stCxn id="14" idx="3"/>
          <a:endCxn id="19" idx="1"/>
        </xdr:cNvCxnSpPr>
      </xdr:nvCxnSpPr>
      <xdr:spPr>
        <a:xfrm>
          <a:off x="5153025" y="2957513"/>
          <a:ext cx="400050" cy="810958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76200</xdr:colOff>
      <xdr:row>9</xdr:row>
      <xdr:rowOff>171450</xdr:rowOff>
    </xdr:from>
    <xdr:ext cx="356636" cy="374141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E612B741-2041-4B0A-8050-CE7FDD6D4677}"/>
            </a:ext>
          </a:extLst>
        </xdr:cNvPr>
        <xdr:cNvSpPr txBox="1"/>
      </xdr:nvSpPr>
      <xdr:spPr>
        <a:xfrm>
          <a:off x="7391400" y="1885950"/>
          <a:ext cx="356636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</a:t>
          </a:r>
          <a:endParaRPr lang="en-US" sz="1800"/>
        </a:p>
      </xdr:txBody>
    </xdr:sp>
    <xdr:clientData/>
  </xdr:oneCellAnchor>
  <xdr:twoCellAnchor>
    <xdr:from>
      <xdr:col>10</xdr:col>
      <xdr:colOff>303081</xdr:colOff>
      <xdr:row>10</xdr:row>
      <xdr:rowOff>168021</xdr:rowOff>
    </xdr:from>
    <xdr:to>
      <xdr:col>12</xdr:col>
      <xdr:colOff>76201</xdr:colOff>
      <xdr:row>11</xdr:row>
      <xdr:rowOff>34671</xdr:rowOff>
    </xdr:to>
    <xdr:cxnSp macro="">
      <xdr:nvCxnSpPr>
        <xdr:cNvPr id="26" name="Connector: Curved 25">
          <a:extLst>
            <a:ext uri="{FF2B5EF4-FFF2-40B4-BE49-F238E27FC236}">
              <a16:creationId xmlns:a16="http://schemas.microsoft.com/office/drawing/2014/main" id="{8DB67151-FAB4-4230-AC8E-2E4BEEAB21F9}"/>
            </a:ext>
          </a:extLst>
        </xdr:cNvPr>
        <xdr:cNvCxnSpPr>
          <a:stCxn id="25" idx="1"/>
          <a:endCxn id="15" idx="3"/>
        </xdr:cNvCxnSpPr>
      </xdr:nvCxnSpPr>
      <xdr:spPr>
        <a:xfrm rot="10800000" flipV="1">
          <a:off x="6432211" y="2073021"/>
          <a:ext cx="998947" cy="57150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314325</xdr:colOff>
      <xdr:row>11</xdr:row>
      <xdr:rowOff>161925</xdr:rowOff>
    </xdr:from>
    <xdr:ext cx="281231" cy="374141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53B90B19-5271-46EA-B105-077573EC6F00}"/>
            </a:ext>
          </a:extLst>
        </xdr:cNvPr>
        <xdr:cNvSpPr txBox="1"/>
      </xdr:nvSpPr>
      <xdr:spPr>
        <a:xfrm>
          <a:off x="8239125" y="2257425"/>
          <a:ext cx="28123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</a:t>
          </a:r>
          <a:endParaRPr lang="en-US" sz="1800"/>
        </a:p>
      </xdr:txBody>
    </xdr:sp>
    <xdr:clientData/>
  </xdr:oneCellAnchor>
  <xdr:oneCellAnchor>
    <xdr:from>
      <xdr:col>14</xdr:col>
      <xdr:colOff>123825</xdr:colOff>
      <xdr:row>9</xdr:row>
      <xdr:rowOff>47625</xdr:rowOff>
    </xdr:from>
    <xdr:ext cx="523670" cy="374141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AE60F1A0-F178-49C7-AE76-59B7319C8D51}"/>
            </a:ext>
          </a:extLst>
        </xdr:cNvPr>
        <xdr:cNvSpPr txBox="1"/>
      </xdr:nvSpPr>
      <xdr:spPr>
        <a:xfrm>
          <a:off x="8658225" y="1762125"/>
          <a:ext cx="523670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"V"</a:t>
          </a:r>
          <a:endParaRPr lang="en-US" sz="1800"/>
        </a:p>
      </xdr:txBody>
    </xdr:sp>
    <xdr:clientData/>
  </xdr:oneCellAnchor>
  <xdr:twoCellAnchor>
    <xdr:from>
      <xdr:col>13</xdr:col>
      <xdr:colOff>595556</xdr:colOff>
      <xdr:row>10</xdr:row>
      <xdr:rowOff>44196</xdr:rowOff>
    </xdr:from>
    <xdr:to>
      <xdr:col>14</xdr:col>
      <xdr:colOff>123825</xdr:colOff>
      <xdr:row>12</xdr:row>
      <xdr:rowOff>158496</xdr:rowOff>
    </xdr:to>
    <xdr:cxnSp macro="">
      <xdr:nvCxnSpPr>
        <xdr:cNvPr id="29" name="Connector: Curved 28">
          <a:extLst>
            <a:ext uri="{FF2B5EF4-FFF2-40B4-BE49-F238E27FC236}">
              <a16:creationId xmlns:a16="http://schemas.microsoft.com/office/drawing/2014/main" id="{DB7CD25B-A2FD-46BB-84AF-8D541E8AD152}"/>
            </a:ext>
          </a:extLst>
        </xdr:cNvPr>
        <xdr:cNvCxnSpPr>
          <a:stCxn id="27" idx="3"/>
          <a:endCxn id="28" idx="1"/>
        </xdr:cNvCxnSpPr>
      </xdr:nvCxnSpPr>
      <xdr:spPr>
        <a:xfrm flipV="1">
          <a:off x="8563426" y="1949196"/>
          <a:ext cx="141182" cy="495300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514350</xdr:colOff>
      <xdr:row>7</xdr:row>
      <xdr:rowOff>180975</xdr:rowOff>
    </xdr:from>
    <xdr:ext cx="523670" cy="374141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13321D1-1262-4958-AFC3-E8B8F4A544E7}"/>
            </a:ext>
          </a:extLst>
        </xdr:cNvPr>
        <xdr:cNvSpPr txBox="1"/>
      </xdr:nvSpPr>
      <xdr:spPr>
        <a:xfrm>
          <a:off x="2343150" y="1514475"/>
          <a:ext cx="523670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"V"</a:t>
          </a:r>
          <a:endParaRPr lang="en-US" sz="1800"/>
        </a:p>
      </xdr:txBody>
    </xdr:sp>
    <xdr:clientData/>
  </xdr:oneCellAnchor>
  <xdr:oneCellAnchor>
    <xdr:from>
      <xdr:col>14</xdr:col>
      <xdr:colOff>152400</xdr:colOff>
      <xdr:row>12</xdr:row>
      <xdr:rowOff>104775</xdr:rowOff>
    </xdr:from>
    <xdr:ext cx="523670" cy="374141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4EF5A4A-DF6B-4003-9C50-FE8CDA9EE668}"/>
            </a:ext>
          </a:extLst>
        </xdr:cNvPr>
        <xdr:cNvSpPr txBox="1"/>
      </xdr:nvSpPr>
      <xdr:spPr>
        <a:xfrm>
          <a:off x="8686800" y="2390775"/>
          <a:ext cx="523670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"B"</a:t>
          </a:r>
          <a:endParaRPr lang="en-US" sz="1800"/>
        </a:p>
      </xdr:txBody>
    </xdr:sp>
    <xdr:clientData/>
  </xdr:oneCellAnchor>
  <xdr:oneCellAnchor>
    <xdr:from>
      <xdr:col>3</xdr:col>
      <xdr:colOff>495300</xdr:colOff>
      <xdr:row>10</xdr:row>
      <xdr:rowOff>66675</xdr:rowOff>
    </xdr:from>
    <xdr:ext cx="653064" cy="374141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E981F3ED-E026-4DE6-BD22-08DE6989AC00}"/>
            </a:ext>
          </a:extLst>
        </xdr:cNvPr>
        <xdr:cNvSpPr txBox="1"/>
      </xdr:nvSpPr>
      <xdr:spPr>
        <a:xfrm>
          <a:off x="2324100" y="1971675"/>
          <a:ext cx="653064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"VB"</a:t>
          </a:r>
          <a:endParaRPr lang="en-US" sz="1800"/>
        </a:p>
      </xdr:txBody>
    </xdr:sp>
    <xdr:clientData/>
  </xdr:oneCellAnchor>
  <xdr:oneCellAnchor>
    <xdr:from>
      <xdr:col>14</xdr:col>
      <xdr:colOff>190500</xdr:colOff>
      <xdr:row>15</xdr:row>
      <xdr:rowOff>66675</xdr:rowOff>
    </xdr:from>
    <xdr:ext cx="460191" cy="374141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6A5A54B3-7746-4EE9-86C2-206D85C4F622}"/>
            </a:ext>
          </a:extLst>
        </xdr:cNvPr>
        <xdr:cNvSpPr txBox="1"/>
      </xdr:nvSpPr>
      <xdr:spPr>
        <a:xfrm>
          <a:off x="8724900" y="2924175"/>
          <a:ext cx="46019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"f"</a:t>
          </a:r>
          <a:endParaRPr lang="en-US" sz="1800"/>
        </a:p>
      </xdr:txBody>
    </xdr:sp>
    <xdr:clientData/>
  </xdr:oneCellAnchor>
  <xdr:oneCellAnchor>
    <xdr:from>
      <xdr:col>14</xdr:col>
      <xdr:colOff>171450</xdr:colOff>
      <xdr:row>17</xdr:row>
      <xdr:rowOff>142875</xdr:rowOff>
    </xdr:from>
    <xdr:ext cx="527004" cy="374141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4C3AEC98-F29B-4F4F-97A7-4D76B6DCA2C5}"/>
            </a:ext>
          </a:extLst>
        </xdr:cNvPr>
        <xdr:cNvSpPr txBox="1"/>
      </xdr:nvSpPr>
      <xdr:spPr>
        <a:xfrm>
          <a:off x="8705850" y="3381375"/>
          <a:ext cx="527004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"A"</a:t>
          </a:r>
          <a:endParaRPr lang="en-US" sz="1800"/>
        </a:p>
      </xdr:txBody>
    </xdr:sp>
    <xdr:clientData/>
  </xdr:oneCellAnchor>
  <xdr:oneCellAnchor>
    <xdr:from>
      <xdr:col>3</xdr:col>
      <xdr:colOff>466725</xdr:colOff>
      <xdr:row>12</xdr:row>
      <xdr:rowOff>180975</xdr:rowOff>
    </xdr:from>
    <xdr:ext cx="792909" cy="374141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659B7188-1383-4740-9DF8-A3B7DA1B6BE1}"/>
            </a:ext>
          </a:extLst>
        </xdr:cNvPr>
        <xdr:cNvSpPr txBox="1"/>
      </xdr:nvSpPr>
      <xdr:spPr>
        <a:xfrm>
          <a:off x="2295525" y="2466975"/>
          <a:ext cx="792909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"VBA"</a:t>
          </a:r>
          <a:endParaRPr lang="en-US" sz="1800"/>
        </a:p>
      </xdr:txBody>
    </xdr:sp>
    <xdr:clientData/>
  </xdr:oneCellAnchor>
  <xdr:oneCellAnchor>
    <xdr:from>
      <xdr:col>14</xdr:col>
      <xdr:colOff>97971</xdr:colOff>
      <xdr:row>6</xdr:row>
      <xdr:rowOff>187779</xdr:rowOff>
    </xdr:from>
    <xdr:ext cx="623569" cy="374141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861051AC-F11C-4F9D-8CB3-06E0124D4F8F}"/>
            </a:ext>
          </a:extLst>
        </xdr:cNvPr>
        <xdr:cNvSpPr txBox="1"/>
      </xdr:nvSpPr>
      <xdr:spPr>
        <a:xfrm>
          <a:off x="8632371" y="1330779"/>
          <a:ext cx="623569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w[0]</a:t>
          </a:r>
          <a:endParaRPr lang="en-US" sz="1800" u="sng"/>
        </a:p>
      </xdr:txBody>
    </xdr:sp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2976</xdr:colOff>
      <xdr:row>6</xdr:row>
      <xdr:rowOff>77986</xdr:rowOff>
    </xdr:from>
    <xdr:to>
      <xdr:col>14</xdr:col>
      <xdr:colOff>324445</xdr:colOff>
      <xdr:row>20</xdr:row>
      <xdr:rowOff>154186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0317678-5580-4B03-BD9B-2336999C7D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13</xdr:col>
      <xdr:colOff>261938</xdr:colOff>
      <xdr:row>9</xdr:row>
      <xdr:rowOff>11906</xdr:rowOff>
    </xdr:from>
    <xdr:to>
      <xdr:col>14</xdr:col>
      <xdr:colOff>178594</xdr:colOff>
      <xdr:row>10</xdr:row>
      <xdr:rowOff>41672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6246480-7303-4910-A4A8-41C3794E50FD}"/>
            </a:ext>
          </a:extLst>
        </xdr:cNvPr>
        <xdr:cNvSpPr txBox="1"/>
      </xdr:nvSpPr>
      <xdr:spPr>
        <a:xfrm>
          <a:off x="8815388" y="1726406"/>
          <a:ext cx="526256" cy="2202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>
              <a:solidFill>
                <a:srgbClr val="FF0000"/>
              </a:solidFill>
            </a:rPr>
            <a:t>1</a:t>
          </a:r>
        </a:p>
      </xdr:txBody>
    </xdr:sp>
    <xdr:clientData/>
  </xdr:twoCellAnchor>
  <xdr:twoCellAnchor>
    <xdr:from>
      <xdr:col>11</xdr:col>
      <xdr:colOff>535782</xdr:colOff>
      <xdr:row>10</xdr:row>
      <xdr:rowOff>5953</xdr:rowOff>
    </xdr:from>
    <xdr:to>
      <xdr:col>12</xdr:col>
      <xdr:colOff>452439</xdr:colOff>
      <xdr:row>11</xdr:row>
      <xdr:rowOff>35719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6012FC2-7F4F-42F4-A9E3-9E21E6FE6FA0}"/>
            </a:ext>
          </a:extLst>
        </xdr:cNvPr>
        <xdr:cNvSpPr txBox="1"/>
      </xdr:nvSpPr>
      <xdr:spPr>
        <a:xfrm>
          <a:off x="7870032" y="1910953"/>
          <a:ext cx="526257" cy="2202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>
              <a:solidFill>
                <a:srgbClr val="FF0000"/>
              </a:solidFill>
            </a:rPr>
            <a:t>2</a:t>
          </a:r>
        </a:p>
      </xdr:txBody>
    </xdr:sp>
    <xdr:clientData/>
  </xdr:twoCellAnchor>
  <xdr:twoCellAnchor>
    <xdr:from>
      <xdr:col>10</xdr:col>
      <xdr:colOff>220267</xdr:colOff>
      <xdr:row>11</xdr:row>
      <xdr:rowOff>29766</xdr:rowOff>
    </xdr:from>
    <xdr:to>
      <xdr:col>11</xdr:col>
      <xdr:colOff>136923</xdr:colOff>
      <xdr:row>12</xdr:row>
      <xdr:rowOff>59532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E6B79C08-2D10-4BAE-AE63-E1E85E06210F}"/>
            </a:ext>
          </a:extLst>
        </xdr:cNvPr>
        <xdr:cNvSpPr txBox="1"/>
      </xdr:nvSpPr>
      <xdr:spPr>
        <a:xfrm>
          <a:off x="6944917" y="2125266"/>
          <a:ext cx="526256" cy="2202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>
              <a:solidFill>
                <a:srgbClr val="FF0000"/>
              </a:solidFill>
            </a:rPr>
            <a:t>6</a:t>
          </a:r>
        </a:p>
      </xdr:txBody>
    </xdr:sp>
    <xdr:clientData/>
  </xdr:twoCellAnchor>
  <xdr:twoCellAnchor>
    <xdr:from>
      <xdr:col>8</xdr:col>
      <xdr:colOff>446486</xdr:colOff>
      <xdr:row>12</xdr:row>
      <xdr:rowOff>11907</xdr:rowOff>
    </xdr:from>
    <xdr:to>
      <xdr:col>9</xdr:col>
      <xdr:colOff>363142</xdr:colOff>
      <xdr:row>13</xdr:row>
      <xdr:rowOff>41673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A3B8C60D-D379-4C56-9161-688269C82F0F}"/>
            </a:ext>
          </a:extLst>
        </xdr:cNvPr>
        <xdr:cNvSpPr txBox="1"/>
      </xdr:nvSpPr>
      <xdr:spPr>
        <a:xfrm>
          <a:off x="5951936" y="2297907"/>
          <a:ext cx="526256" cy="2202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>
              <a:solidFill>
                <a:srgbClr val="FF0000"/>
              </a:solidFill>
            </a:rPr>
            <a:t>24</a:t>
          </a:r>
        </a:p>
      </xdr:txBody>
    </xdr:sp>
    <xdr:clientData/>
  </xdr:twoCellAnchor>
  <xdr:twoCellAnchor>
    <xdr:from>
      <xdr:col>7</xdr:col>
      <xdr:colOff>83345</xdr:colOff>
      <xdr:row>13</xdr:row>
      <xdr:rowOff>23813</xdr:rowOff>
    </xdr:from>
    <xdr:to>
      <xdr:col>8</xdr:col>
      <xdr:colOff>2</xdr:colOff>
      <xdr:row>14</xdr:row>
      <xdr:rowOff>53579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6AFB8701-2367-4232-A0C5-263958551C50}"/>
            </a:ext>
          </a:extLst>
        </xdr:cNvPr>
        <xdr:cNvSpPr txBox="1"/>
      </xdr:nvSpPr>
      <xdr:spPr>
        <a:xfrm>
          <a:off x="4979195" y="2500313"/>
          <a:ext cx="526257" cy="2202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>
              <a:solidFill>
                <a:srgbClr val="FF0000"/>
              </a:solidFill>
            </a:rPr>
            <a:t>120</a:t>
          </a:r>
        </a:p>
      </xdr:txBody>
    </xdr:sp>
    <xdr:clientData/>
  </xdr:twoCellAnchor>
  <xdr:twoCellAnchor>
    <xdr:from>
      <xdr:col>7</xdr:col>
      <xdr:colOff>136923</xdr:colOff>
      <xdr:row>3</xdr:row>
      <xdr:rowOff>154781</xdr:rowOff>
    </xdr:from>
    <xdr:to>
      <xdr:col>13</xdr:col>
      <xdr:colOff>267890</xdr:colOff>
      <xdr:row>5</xdr:row>
      <xdr:rowOff>71437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CF2DAA5E-9D2D-4F1F-84AB-DCD2387AECC3}"/>
            </a:ext>
          </a:extLst>
        </xdr:cNvPr>
        <xdr:cNvSpPr txBox="1"/>
      </xdr:nvSpPr>
      <xdr:spPr>
        <a:xfrm>
          <a:off x="5032773" y="726281"/>
          <a:ext cx="3788567" cy="29765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>
              <a:solidFill>
                <a:srgbClr val="FF0000"/>
              </a:solidFill>
            </a:rPr>
            <a:t>Fact(N) = Fact(N-1) * N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76199</xdr:colOff>
      <xdr:row>0</xdr:row>
      <xdr:rowOff>57149</xdr:rowOff>
    </xdr:from>
    <xdr:ext cx="2657475" cy="78124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D6FDC37-BB18-4CB0-A125-79EEC12420CA}"/>
            </a:ext>
          </a:extLst>
        </xdr:cNvPr>
        <xdr:cNvSpPr txBox="1"/>
      </xdr:nvSpPr>
      <xdr:spPr>
        <a:xfrm>
          <a:off x="76199" y="57149"/>
          <a:ext cx="2657475" cy="78124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The Challenge:</a:t>
          </a:r>
        </a:p>
        <a:p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You can assemble the numbers 1 to 9 in a 3 x 3 square, so that the sum of the rows, the columns, and the diagonals are the same</a:t>
          </a:r>
          <a:endParaRPr lang="en-US" sz="1100"/>
        </a:p>
      </xdr:txBody>
    </xdr:sp>
    <xdr:clientData/>
  </xdr:oneCellAnchor>
  <xdr:twoCellAnchor>
    <xdr:from>
      <xdr:col>1</xdr:col>
      <xdr:colOff>339328</xdr:colOff>
      <xdr:row>8</xdr:row>
      <xdr:rowOff>101204</xdr:rowOff>
    </xdr:from>
    <xdr:to>
      <xdr:col>2</xdr:col>
      <xdr:colOff>11906</xdr:colOff>
      <xdr:row>8</xdr:row>
      <xdr:rowOff>107156</xdr:rowOff>
    </xdr:to>
    <xdr:cxnSp macro="">
      <xdr:nvCxnSpPr>
        <xdr:cNvPr id="3" name="Connector: Curved 2">
          <a:extLst>
            <a:ext uri="{FF2B5EF4-FFF2-40B4-BE49-F238E27FC236}">
              <a16:creationId xmlns:a16="http://schemas.microsoft.com/office/drawing/2014/main" id="{6C19CC08-28E8-4FC3-94EC-CC41464BE2BE}"/>
            </a:ext>
          </a:extLst>
        </xdr:cNvPr>
        <xdr:cNvCxnSpPr>
          <a:cxnSpLocks/>
        </xdr:cNvCxnSpPr>
      </xdr:nvCxnSpPr>
      <xdr:spPr>
        <a:xfrm>
          <a:off x="948928" y="2320529"/>
          <a:ext cx="282178" cy="5952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327422</xdr:colOff>
      <xdr:row>9</xdr:row>
      <xdr:rowOff>117542</xdr:rowOff>
    </xdr:from>
    <xdr:to>
      <xdr:col>11</xdr:col>
      <xdr:colOff>231031</xdr:colOff>
      <xdr:row>10</xdr:row>
      <xdr:rowOff>101203</xdr:rowOff>
    </xdr:to>
    <xdr:cxnSp macro="">
      <xdr:nvCxnSpPr>
        <xdr:cNvPr id="4" name="Connector: Curved 3">
          <a:extLst>
            <a:ext uri="{FF2B5EF4-FFF2-40B4-BE49-F238E27FC236}">
              <a16:creationId xmlns:a16="http://schemas.microsoft.com/office/drawing/2014/main" id="{2D3C0CF8-A99E-4F1C-8104-7129D3CCFBBC}"/>
            </a:ext>
          </a:extLst>
        </xdr:cNvPr>
        <xdr:cNvCxnSpPr>
          <a:cxnSpLocks/>
        </xdr:cNvCxnSpPr>
      </xdr:nvCxnSpPr>
      <xdr:spPr>
        <a:xfrm flipV="1">
          <a:off x="937022" y="2527367"/>
          <a:ext cx="2742059" cy="174161"/>
        </a:xfrm>
        <a:prstGeom prst="curvedConnector3">
          <a:avLst>
            <a:gd name="adj1" fmla="val 99169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3829</xdr:colOff>
      <xdr:row>0</xdr:row>
      <xdr:rowOff>0</xdr:rowOff>
    </xdr:from>
    <xdr:to>
      <xdr:col>4</xdr:col>
      <xdr:colOff>155305</xdr:colOff>
      <xdr:row>1</xdr:row>
      <xdr:rowOff>8106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5DE54C0-F1EB-4AE9-AECB-9C01660790B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53"/>
        <a:stretch/>
      </xdr:blipFill>
      <xdr:spPr>
        <a:xfrm>
          <a:off x="3829" y="0"/>
          <a:ext cx="1418301" cy="1398756"/>
        </a:xfrm>
        <a:prstGeom prst="rect">
          <a:avLst/>
        </a:prstGeom>
      </xdr:spPr>
    </xdr:pic>
    <xdr:clientData/>
  </xdr:twoCellAnchor>
  <xdr:oneCellAnchor>
    <xdr:from>
      <xdr:col>4</xdr:col>
      <xdr:colOff>144937</xdr:colOff>
      <xdr:row>0</xdr:row>
      <xdr:rowOff>142281</xdr:rowOff>
    </xdr:from>
    <xdr:ext cx="2962185" cy="95346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BF80317-BED1-417D-B162-0D7629B81990}"/>
            </a:ext>
          </a:extLst>
        </xdr:cNvPr>
        <xdr:cNvSpPr txBox="1"/>
      </xdr:nvSpPr>
      <xdr:spPr>
        <a:xfrm>
          <a:off x="1411762" y="142281"/>
          <a:ext cx="2962185" cy="953466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 b="1"/>
            <a:t>The Challenge:</a:t>
          </a:r>
        </a:p>
        <a:p>
          <a:r>
            <a:rPr lang="en-US" sz="1100"/>
            <a:t>The 8 Queens problem is the problem of placing eight queens on an 8×8 chessboard such that none of them attack one another (no two are in the same row, column, or diagonal)</a:t>
          </a:r>
        </a:p>
      </xdr:txBody>
    </xdr:sp>
    <xdr:clientData/>
  </xdr:oneCellAnchor>
  <xdr:oneCellAnchor>
    <xdr:from>
      <xdr:col>14</xdr:col>
      <xdr:colOff>65486</xdr:colOff>
      <xdr:row>1</xdr:row>
      <xdr:rowOff>29765</xdr:rowOff>
    </xdr:from>
    <xdr:ext cx="435119" cy="37414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4CAF2A7-E02B-4DA3-9A89-52FE20F19278}"/>
            </a:ext>
          </a:extLst>
        </xdr:cNvPr>
        <xdr:cNvSpPr txBox="1"/>
      </xdr:nvSpPr>
      <xdr:spPr>
        <a:xfrm>
          <a:off x="4513661" y="1420415"/>
          <a:ext cx="435119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Qs</a:t>
          </a:r>
          <a:endParaRPr lang="en-US" sz="1800"/>
        </a:p>
      </xdr:txBody>
    </xdr:sp>
    <xdr:clientData/>
  </xdr:oneCellAnchor>
  <xdr:twoCellAnchor>
    <xdr:from>
      <xdr:col>13</xdr:col>
      <xdr:colOff>226219</xdr:colOff>
      <xdr:row>1</xdr:row>
      <xdr:rowOff>216836</xdr:rowOff>
    </xdr:from>
    <xdr:to>
      <xdr:col>14</xdr:col>
      <xdr:colOff>65487</xdr:colOff>
      <xdr:row>4</xdr:row>
      <xdr:rowOff>5952</xdr:rowOff>
    </xdr:to>
    <xdr:cxnSp macro="">
      <xdr:nvCxnSpPr>
        <xdr:cNvPr id="5" name="Connector: Curved 4">
          <a:extLst>
            <a:ext uri="{FF2B5EF4-FFF2-40B4-BE49-F238E27FC236}">
              <a16:creationId xmlns:a16="http://schemas.microsoft.com/office/drawing/2014/main" id="{750814FF-79E5-41E7-9147-47FF18CEE4CA}"/>
            </a:ext>
          </a:extLst>
        </xdr:cNvPr>
        <xdr:cNvCxnSpPr>
          <a:cxnSpLocks/>
          <a:stCxn id="4" idx="1"/>
        </xdr:cNvCxnSpPr>
      </xdr:nvCxnSpPr>
      <xdr:spPr>
        <a:xfrm rot="10800000" flipV="1">
          <a:off x="3912394" y="1607486"/>
          <a:ext cx="601268" cy="446341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381000</xdr:colOff>
      <xdr:row>3</xdr:row>
      <xdr:rowOff>176560</xdr:rowOff>
    </xdr:from>
    <xdr:to>
      <xdr:col>1</xdr:col>
      <xdr:colOff>120808</xdr:colOff>
      <xdr:row>4</xdr:row>
      <xdr:rowOff>167272</xdr:rowOff>
    </xdr:to>
    <xdr:cxnSp macro="">
      <xdr:nvCxnSpPr>
        <xdr:cNvPr id="6" name="Connector: Curved 5">
          <a:extLst>
            <a:ext uri="{FF2B5EF4-FFF2-40B4-BE49-F238E27FC236}">
              <a16:creationId xmlns:a16="http://schemas.microsoft.com/office/drawing/2014/main" id="{588090D6-F9DB-452A-8291-8D2D2D431CCF}"/>
            </a:ext>
          </a:extLst>
        </xdr:cNvPr>
        <xdr:cNvCxnSpPr>
          <a:cxnSpLocks/>
        </xdr:cNvCxnSpPr>
      </xdr:nvCxnSpPr>
      <xdr:spPr>
        <a:xfrm>
          <a:off x="381000" y="2024410"/>
          <a:ext cx="349408" cy="190737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30431</xdr:colOff>
      <xdr:row>2</xdr:row>
      <xdr:rowOff>153356</xdr:rowOff>
    </xdr:from>
    <xdr:ext cx="610680" cy="374141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4902AF2B-924D-43AF-B46D-4FED93E482EE}"/>
            </a:ext>
          </a:extLst>
        </xdr:cNvPr>
        <xdr:cNvSpPr txBox="1"/>
      </xdr:nvSpPr>
      <xdr:spPr>
        <a:xfrm>
          <a:off x="30431" y="1772606"/>
          <a:ext cx="610680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Row</a:t>
          </a:r>
          <a:endParaRPr lang="en-US" sz="1800"/>
        </a:p>
      </xdr:txBody>
    </xdr:sp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583222</xdr:colOff>
      <xdr:row>10</xdr:row>
      <xdr:rowOff>55685</xdr:rowOff>
    </xdr:from>
    <xdr:ext cx="2087495" cy="582404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9578E28E-3823-4D3C-892B-2D456556D488}"/>
                </a:ext>
              </a:extLst>
            </xdr:cNvPr>
            <xdr:cNvSpPr txBox="1"/>
          </xdr:nvSpPr>
          <xdr:spPr>
            <a:xfrm>
              <a:off x="1116622" y="1960685"/>
              <a:ext cx="2087495" cy="582404"/>
            </a:xfrm>
            <a:prstGeom prst="rect">
              <a:avLst/>
            </a:prstGeom>
            <a:solidFill>
              <a:srgbClr val="FF00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8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𝑃𝑚𝑡</m:t>
                    </m:r>
                    <m:r>
                      <a:rPr lang="en-US" sz="18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8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𝑝</m:t>
                    </m:r>
                    <m:f>
                      <m:fPr>
                        <m:ctrlPr>
                          <a:rPr lang="en-US" sz="180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8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𝑟</m:t>
                        </m:r>
                        <m:r>
                          <a:rPr lang="en-US" sz="18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 </m:t>
                        </m:r>
                        <m:sSup>
                          <m:sSupPr>
                            <m:ctrlP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(1+</m:t>
                            </m:r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𝑟</m:t>
                            </m:r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)</m:t>
                            </m:r>
                          </m:e>
                          <m:sup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𝑛</m:t>
                            </m:r>
                          </m:sup>
                        </m:sSup>
                      </m:num>
                      <m:den>
                        <m:sSup>
                          <m:sSupPr>
                            <m:ctrlPr>
                              <a:rPr lang="en-US" sz="180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(1+</m:t>
                            </m:r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𝑟</m:t>
                            </m:r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)</m:t>
                            </m:r>
                          </m:e>
                          <m:sup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𝑛</m:t>
                            </m:r>
                          </m:sup>
                        </m:sSup>
                        <m:r>
                          <a:rPr lang="en-US" sz="18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−1</m:t>
                        </m:r>
                      </m:den>
                    </m:f>
                  </m:oMath>
                </m:oMathPara>
              </a14:m>
              <a:endParaRPr lang="en-US" sz="1800">
                <a:solidFill>
                  <a:srgbClr val="FFFF00"/>
                </a:solidFill>
              </a:endParaRPr>
            </a:p>
          </xdr:txBody>
        </xdr:sp>
      </mc:Choice>
      <mc:Fallback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9578E28E-3823-4D3C-892B-2D456556D488}"/>
                </a:ext>
              </a:extLst>
            </xdr:cNvPr>
            <xdr:cNvSpPr txBox="1"/>
          </xdr:nvSpPr>
          <xdr:spPr>
            <a:xfrm>
              <a:off x="1116622" y="1960685"/>
              <a:ext cx="2087495" cy="582404"/>
            </a:xfrm>
            <a:prstGeom prst="rect">
              <a:avLst/>
            </a:prstGeom>
            <a:solidFill>
              <a:srgbClr val="FF00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800" b="0" i="0">
                  <a:solidFill>
                    <a:srgbClr val="FFFF00"/>
                  </a:solidFill>
                  <a:latin typeface="Cambria Math" panose="02040503050406030204" pitchFamily="18" charset="0"/>
                </a:rPr>
                <a:t>𝑃𝑚𝑡=𝑝 (𝑟 〖(1+𝑟)〗^𝑛)/(〖(1+𝑟)〗^𝑛−1)</a:t>
              </a:r>
              <a:endParaRPr lang="en-US" sz="1800">
                <a:solidFill>
                  <a:srgbClr val="FFFF00"/>
                </a:solidFill>
              </a:endParaRPr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17860</xdr:colOff>
      <xdr:row>1</xdr:row>
      <xdr:rowOff>59531</xdr:rowOff>
    </xdr:from>
    <xdr:to>
      <xdr:col>5</xdr:col>
      <xdr:colOff>541734</xdr:colOff>
      <xdr:row>2</xdr:row>
      <xdr:rowOff>148828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9C7CFC1-E37A-4673-BC10-8037204D920C}"/>
            </a:ext>
          </a:extLst>
        </xdr:cNvPr>
        <xdr:cNvSpPr txBox="1"/>
      </xdr:nvSpPr>
      <xdr:spPr>
        <a:xfrm>
          <a:off x="1846660" y="250031"/>
          <a:ext cx="1743074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en-US" sz="1800" i="1"/>
            <a:t>"Leng Chee Kong"</a:t>
          </a:r>
        </a:p>
      </xdr:txBody>
    </xdr:sp>
    <xdr:clientData/>
  </xdr:twoCellAnchor>
  <xdr:twoCellAnchor>
    <xdr:from>
      <xdr:col>0</xdr:col>
      <xdr:colOff>422673</xdr:colOff>
      <xdr:row>1</xdr:row>
      <xdr:rowOff>11905</xdr:rowOff>
    </xdr:from>
    <xdr:to>
      <xdr:col>1</xdr:col>
      <xdr:colOff>428625</xdr:colOff>
      <xdr:row>2</xdr:row>
      <xdr:rowOff>101202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3C35BCE-1BBD-478A-AC07-924CBC0CAB1A}"/>
            </a:ext>
          </a:extLst>
        </xdr:cNvPr>
        <xdr:cNvSpPr txBox="1"/>
      </xdr:nvSpPr>
      <xdr:spPr>
        <a:xfrm>
          <a:off x="422673" y="202405"/>
          <a:ext cx="615552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en-US" sz="1400">
              <a:solidFill>
                <a:srgbClr val="C00000"/>
              </a:solidFill>
            </a:rPr>
            <a:t>name</a:t>
          </a:r>
        </a:p>
      </xdr:txBody>
    </xdr:sp>
    <xdr:clientData/>
  </xdr:twoCellAnchor>
  <xdr:twoCellAnchor>
    <xdr:from>
      <xdr:col>1</xdr:col>
      <xdr:colOff>428625</xdr:colOff>
      <xdr:row>1</xdr:row>
      <xdr:rowOff>151804</xdr:rowOff>
    </xdr:from>
    <xdr:to>
      <xdr:col>3</xdr:col>
      <xdr:colOff>17860</xdr:colOff>
      <xdr:row>2</xdr:row>
      <xdr:rowOff>8930</xdr:rowOff>
    </xdr:to>
    <xdr:cxnSp macro="">
      <xdr:nvCxnSpPr>
        <xdr:cNvPr id="4" name="Connector: Curved 3">
          <a:extLst>
            <a:ext uri="{FF2B5EF4-FFF2-40B4-BE49-F238E27FC236}">
              <a16:creationId xmlns:a16="http://schemas.microsoft.com/office/drawing/2014/main" id="{6740B53E-25F4-4311-9262-350B97FDD57B}"/>
            </a:ext>
          </a:extLst>
        </xdr:cNvPr>
        <xdr:cNvCxnSpPr>
          <a:stCxn id="3" idx="3"/>
          <a:endCxn id="2" idx="1"/>
        </xdr:cNvCxnSpPr>
      </xdr:nvCxnSpPr>
      <xdr:spPr>
        <a:xfrm>
          <a:off x="1038225" y="342304"/>
          <a:ext cx="808435" cy="47626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95250</xdr:colOff>
      <xdr:row>4</xdr:row>
      <xdr:rowOff>136921</xdr:rowOff>
    </xdr:from>
    <xdr:ext cx="1062214" cy="172641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5D840D43-971C-462B-B825-7AC15FBC6F0A}"/>
            </a:ext>
          </a:extLst>
        </xdr:cNvPr>
        <xdr:cNvSpPr txBox="1"/>
      </xdr:nvSpPr>
      <xdr:spPr>
        <a:xfrm>
          <a:off x="4972050" y="898921"/>
          <a:ext cx="1062214" cy="1726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noAutofit/>
        </a:bodyPr>
        <a:lstStyle/>
        <a:p>
          <a:pPr algn="ctr"/>
          <a:r>
            <a:rPr lang="en-US" sz="11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"Musang King"</a:t>
          </a:r>
          <a:endParaRPr lang="en-US" sz="1100" i="1"/>
        </a:p>
      </xdr:txBody>
    </xdr:sp>
    <xdr:clientData/>
  </xdr:oneCellAnchor>
  <xdr:twoCellAnchor>
    <xdr:from>
      <xdr:col>9</xdr:col>
      <xdr:colOff>559593</xdr:colOff>
      <xdr:row>3</xdr:row>
      <xdr:rowOff>113113</xdr:rowOff>
    </xdr:from>
    <xdr:to>
      <xdr:col>10</xdr:col>
      <xdr:colOff>190501</xdr:colOff>
      <xdr:row>4</xdr:row>
      <xdr:rowOff>32743</xdr:rowOff>
    </xdr:to>
    <xdr:cxnSp macro="">
      <xdr:nvCxnSpPr>
        <xdr:cNvPr id="6" name="Connector: Curved 5">
          <a:extLst>
            <a:ext uri="{FF2B5EF4-FFF2-40B4-BE49-F238E27FC236}">
              <a16:creationId xmlns:a16="http://schemas.microsoft.com/office/drawing/2014/main" id="{905DDE05-C123-4352-A9F6-5149D31054FE}"/>
            </a:ext>
          </a:extLst>
        </xdr:cNvPr>
        <xdr:cNvCxnSpPr>
          <a:stCxn id="12" idx="2"/>
          <a:endCxn id="62" idx="3"/>
        </xdr:cNvCxnSpPr>
      </xdr:nvCxnSpPr>
      <xdr:spPr>
        <a:xfrm rot="5400000">
          <a:off x="6111182" y="619424"/>
          <a:ext cx="110130" cy="240508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494110</xdr:colOff>
      <xdr:row>2</xdr:row>
      <xdr:rowOff>122637</xdr:rowOff>
    </xdr:from>
    <xdr:to>
      <xdr:col>11</xdr:col>
      <xdr:colOff>297657</xdr:colOff>
      <xdr:row>3</xdr:row>
      <xdr:rowOff>113112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989312D6-E442-40E7-A8FB-ECB49BEA9141}"/>
            </a:ext>
          </a:extLst>
        </xdr:cNvPr>
        <xdr:cNvGrpSpPr/>
      </xdr:nvGrpSpPr>
      <xdr:grpSpPr>
        <a:xfrm>
          <a:off x="5967322" y="503637"/>
          <a:ext cx="1019816" cy="180975"/>
          <a:chOff x="4744641" y="1069182"/>
          <a:chExt cx="1017984" cy="180975"/>
        </a:xfrm>
      </xdr:grpSpPr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9D3094F6-BD62-7F65-0BC6-E8B177EA056B}"/>
              </a:ext>
            </a:extLst>
          </xdr:cNvPr>
          <xdr:cNvSpPr/>
        </xdr:nvSpPr>
        <xdr:spPr>
          <a:xfrm>
            <a:off x="4744641" y="1069182"/>
            <a:ext cx="196453" cy="180975"/>
          </a:xfrm>
          <a:prstGeom prst="rect">
            <a:avLst/>
          </a:prstGeom>
          <a:solidFill>
            <a:srgbClr val="FF0000"/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6DA14C87-94DF-995F-661D-8B5B585B4BFB}"/>
              </a:ext>
            </a:extLst>
          </xdr:cNvPr>
          <xdr:cNvSpPr/>
        </xdr:nvSpPr>
        <xdr:spPr>
          <a:xfrm>
            <a:off x="5155407" y="1069182"/>
            <a:ext cx="196453" cy="180975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D0234FA1-8060-8653-99AA-B188EFB624A2}"/>
              </a:ext>
            </a:extLst>
          </xdr:cNvPr>
          <xdr:cNvSpPr/>
        </xdr:nvSpPr>
        <xdr:spPr>
          <a:xfrm>
            <a:off x="5360790" y="1069182"/>
            <a:ext cx="196453" cy="180975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1" name="Rectangle 10">
            <a:extLst>
              <a:ext uri="{FF2B5EF4-FFF2-40B4-BE49-F238E27FC236}">
                <a16:creationId xmlns:a16="http://schemas.microsoft.com/office/drawing/2014/main" id="{E9FECF1F-35B8-1FD6-9A51-4AE57B681C29}"/>
              </a:ext>
            </a:extLst>
          </xdr:cNvPr>
          <xdr:cNvSpPr/>
        </xdr:nvSpPr>
        <xdr:spPr>
          <a:xfrm>
            <a:off x="5566172" y="1069182"/>
            <a:ext cx="196453" cy="180975"/>
          </a:xfrm>
          <a:prstGeom prst="rect">
            <a:avLst/>
          </a:prstGeom>
          <a:solidFill>
            <a:schemeClr val="accent2">
              <a:lumMod val="60000"/>
              <a:lumOff val="4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C745C07D-5E18-F9CD-23F1-1B7899BEE6D4}"/>
              </a:ext>
            </a:extLst>
          </xdr:cNvPr>
          <xdr:cNvSpPr/>
        </xdr:nvSpPr>
        <xdr:spPr>
          <a:xfrm>
            <a:off x="4950024" y="1069182"/>
            <a:ext cx="196453" cy="180975"/>
          </a:xfrm>
          <a:prstGeom prst="rect">
            <a:avLst/>
          </a:prstGeom>
          <a:solidFill>
            <a:schemeClr val="accent2">
              <a:lumMod val="20000"/>
              <a:lumOff val="8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9</xdr:col>
      <xdr:colOff>559594</xdr:colOff>
      <xdr:row>7</xdr:row>
      <xdr:rowOff>11906</xdr:rowOff>
    </xdr:from>
    <xdr:to>
      <xdr:col>10</xdr:col>
      <xdr:colOff>449460</xdr:colOff>
      <xdr:row>13</xdr:row>
      <xdr:rowOff>75011</xdr:rowOff>
    </xdr:to>
    <xdr:cxnSp macro="">
      <xdr:nvCxnSpPr>
        <xdr:cNvPr id="13" name="Connector: Curved 12">
          <a:extLst>
            <a:ext uri="{FF2B5EF4-FFF2-40B4-BE49-F238E27FC236}">
              <a16:creationId xmlns:a16="http://schemas.microsoft.com/office/drawing/2014/main" id="{0016BA0E-929B-44C5-9B24-ADBF2445DDE5}"/>
            </a:ext>
          </a:extLst>
        </xdr:cNvPr>
        <xdr:cNvCxnSpPr>
          <a:stCxn id="44" idx="0"/>
        </xdr:cNvCxnSpPr>
      </xdr:nvCxnSpPr>
      <xdr:spPr>
        <a:xfrm rot="16200000" flipV="1">
          <a:off x="5692674" y="1698726"/>
          <a:ext cx="1206105" cy="499466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</xdr:col>
      <xdr:colOff>172640</xdr:colOff>
      <xdr:row>5</xdr:row>
      <xdr:rowOff>190499</xdr:rowOff>
    </xdr:from>
    <xdr:ext cx="547688" cy="172641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9789B5D0-1FC1-4317-8D8E-340BD823CD4F}"/>
            </a:ext>
          </a:extLst>
        </xdr:cNvPr>
        <xdr:cNvSpPr txBox="1"/>
      </xdr:nvSpPr>
      <xdr:spPr>
        <a:xfrm>
          <a:off x="5659040" y="1142999"/>
          <a:ext cx="547688" cy="1726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noAutofit/>
        </a:bodyPr>
        <a:lstStyle/>
        <a:p>
          <a:pPr algn="ctr"/>
          <a:r>
            <a:rPr lang="en-US" sz="11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"Tekka"</a:t>
          </a:r>
          <a:endParaRPr lang="en-US" sz="1100" i="1"/>
        </a:p>
      </xdr:txBody>
    </xdr:sp>
    <xdr:clientData/>
  </xdr:oneCellAnchor>
  <xdr:oneCellAnchor>
    <xdr:from>
      <xdr:col>9</xdr:col>
      <xdr:colOff>494109</xdr:colOff>
      <xdr:row>0</xdr:row>
      <xdr:rowOff>160732</xdr:rowOff>
    </xdr:from>
    <xdr:ext cx="547688" cy="172641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364A054E-533E-4A6D-A2FB-F84C0157C15D}"/>
            </a:ext>
          </a:extLst>
        </xdr:cNvPr>
        <xdr:cNvSpPr txBox="1"/>
      </xdr:nvSpPr>
      <xdr:spPr>
        <a:xfrm>
          <a:off x="5980509" y="160732"/>
          <a:ext cx="547688" cy="1726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noAutofit/>
        </a:bodyPr>
        <a:lstStyle/>
        <a:p>
          <a:pPr algn="ctr"/>
          <a:r>
            <a:rPr lang="en-US" sz="11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"101"</a:t>
          </a:r>
          <a:endParaRPr lang="en-US" sz="1100" i="1"/>
        </a:p>
      </xdr:txBody>
    </xdr:sp>
    <xdr:clientData/>
  </xdr:oneCellAnchor>
  <xdr:twoCellAnchor>
    <xdr:from>
      <xdr:col>10</xdr:col>
      <xdr:colOff>601267</xdr:colOff>
      <xdr:row>3</xdr:row>
      <xdr:rowOff>113112</xdr:rowOff>
    </xdr:from>
    <xdr:to>
      <xdr:col>11</xdr:col>
      <xdr:colOff>156061</xdr:colOff>
      <xdr:row>7</xdr:row>
      <xdr:rowOff>83344</xdr:rowOff>
    </xdr:to>
    <xdr:cxnSp macro="">
      <xdr:nvCxnSpPr>
        <xdr:cNvPr id="16" name="Connector: Curved 15">
          <a:extLst>
            <a:ext uri="{FF2B5EF4-FFF2-40B4-BE49-F238E27FC236}">
              <a16:creationId xmlns:a16="http://schemas.microsoft.com/office/drawing/2014/main" id="{C69769B2-B7CD-4A61-9F15-46F3956EE4F1}"/>
            </a:ext>
          </a:extLst>
        </xdr:cNvPr>
        <xdr:cNvCxnSpPr>
          <a:stCxn id="10" idx="2"/>
          <a:endCxn id="36" idx="0"/>
        </xdr:cNvCxnSpPr>
      </xdr:nvCxnSpPr>
      <xdr:spPr>
        <a:xfrm rot="16200000" flipH="1">
          <a:off x="6413348" y="968531"/>
          <a:ext cx="732232" cy="164394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</xdr:col>
      <xdr:colOff>255985</xdr:colOff>
      <xdr:row>5</xdr:row>
      <xdr:rowOff>119061</xdr:rowOff>
    </xdr:from>
    <xdr:ext cx="547688" cy="172641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9C245BCD-0B2A-45B2-B343-3A120C9A069A}"/>
            </a:ext>
          </a:extLst>
        </xdr:cNvPr>
        <xdr:cNvSpPr txBox="1"/>
      </xdr:nvSpPr>
      <xdr:spPr>
        <a:xfrm>
          <a:off x="6961585" y="1071561"/>
          <a:ext cx="547688" cy="1726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noAutofit/>
        </a:bodyPr>
        <a:lstStyle/>
        <a:p>
          <a:pPr algn="ctr"/>
          <a:r>
            <a:rPr lang="en-US" sz="11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"D24"</a:t>
          </a:r>
          <a:endParaRPr lang="en-US" sz="1100" i="1"/>
        </a:p>
      </xdr:txBody>
    </xdr:sp>
    <xdr:clientData/>
  </xdr:oneCellAnchor>
  <xdr:twoCellAnchor>
    <xdr:from>
      <xdr:col>7</xdr:col>
      <xdr:colOff>351236</xdr:colOff>
      <xdr:row>1</xdr:row>
      <xdr:rowOff>148827</xdr:rowOff>
    </xdr:from>
    <xdr:to>
      <xdr:col>8</xdr:col>
      <xdr:colOff>357188</xdr:colOff>
      <xdr:row>3</xdr:row>
      <xdr:rowOff>47624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51B307B6-2A3E-4F93-827D-F4C34A7F4DD3}"/>
            </a:ext>
          </a:extLst>
        </xdr:cNvPr>
        <xdr:cNvSpPr txBox="1"/>
      </xdr:nvSpPr>
      <xdr:spPr>
        <a:xfrm>
          <a:off x="4618436" y="339327"/>
          <a:ext cx="615552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en-US" sz="1400">
              <a:solidFill>
                <a:srgbClr val="C00000"/>
              </a:solidFill>
            </a:rPr>
            <a:t>durians</a:t>
          </a:r>
        </a:p>
      </xdr:txBody>
    </xdr:sp>
    <xdr:clientData/>
  </xdr:twoCellAnchor>
  <xdr:twoCellAnchor>
    <xdr:from>
      <xdr:col>8</xdr:col>
      <xdr:colOff>357188</xdr:colOff>
      <xdr:row>2</xdr:row>
      <xdr:rowOff>98226</xdr:rowOff>
    </xdr:from>
    <xdr:to>
      <xdr:col>9</xdr:col>
      <xdr:colOff>494110</xdr:colOff>
      <xdr:row>3</xdr:row>
      <xdr:rowOff>22625</xdr:rowOff>
    </xdr:to>
    <xdr:cxnSp macro="">
      <xdr:nvCxnSpPr>
        <xdr:cNvPr id="19" name="Connector: Curved 18">
          <a:extLst>
            <a:ext uri="{FF2B5EF4-FFF2-40B4-BE49-F238E27FC236}">
              <a16:creationId xmlns:a16="http://schemas.microsoft.com/office/drawing/2014/main" id="{184535FF-35B9-4E8A-B0E1-EE432938A426}"/>
            </a:ext>
          </a:extLst>
        </xdr:cNvPr>
        <xdr:cNvCxnSpPr>
          <a:stCxn id="18" idx="3"/>
          <a:endCxn id="8" idx="1"/>
        </xdr:cNvCxnSpPr>
      </xdr:nvCxnSpPr>
      <xdr:spPr>
        <a:xfrm>
          <a:off x="5233988" y="479226"/>
          <a:ext cx="746522" cy="114899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232173</xdr:colOff>
      <xdr:row>4</xdr:row>
      <xdr:rowOff>77390</xdr:rowOff>
    </xdr:from>
    <xdr:to>
      <xdr:col>4</xdr:col>
      <xdr:colOff>184547</xdr:colOff>
      <xdr:row>5</xdr:row>
      <xdr:rowOff>166687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85A6802E-5922-49E4-AF66-6F77057FA987}"/>
            </a:ext>
          </a:extLst>
        </xdr:cNvPr>
        <xdr:cNvSpPr txBox="1"/>
      </xdr:nvSpPr>
      <xdr:spPr>
        <a:xfrm>
          <a:off x="2060973" y="839390"/>
          <a:ext cx="561974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l"/>
          <a:r>
            <a:rPr lang="en-US" sz="1800" i="1"/>
            <a:t>"C"</a:t>
          </a:r>
        </a:p>
      </xdr:txBody>
    </xdr:sp>
    <xdr:clientData/>
  </xdr:twoCellAnchor>
  <xdr:twoCellAnchor>
    <xdr:from>
      <xdr:col>2</xdr:col>
      <xdr:colOff>11906</xdr:colOff>
      <xdr:row>4</xdr:row>
      <xdr:rowOff>41671</xdr:rowOff>
    </xdr:from>
    <xdr:to>
      <xdr:col>3</xdr:col>
      <xdr:colOff>202406</xdr:colOff>
      <xdr:row>5</xdr:row>
      <xdr:rowOff>130968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8C5FB6BA-9385-4467-AF91-7D831C816F77}"/>
            </a:ext>
          </a:extLst>
        </xdr:cNvPr>
        <xdr:cNvSpPr txBox="1"/>
      </xdr:nvSpPr>
      <xdr:spPr>
        <a:xfrm>
          <a:off x="1231106" y="803671"/>
          <a:ext cx="800100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r"/>
          <a:r>
            <a:rPr lang="en-US" sz="1400">
              <a:solidFill>
                <a:schemeClr val="accent1"/>
              </a:solidFill>
            </a:rPr>
            <a:t>name[5]=&gt;</a:t>
          </a:r>
        </a:p>
      </xdr:txBody>
    </xdr:sp>
    <xdr:clientData/>
  </xdr:twoCellAnchor>
  <xdr:twoCellAnchor>
    <xdr:from>
      <xdr:col>1</xdr:col>
      <xdr:colOff>488156</xdr:colOff>
      <xdr:row>6</xdr:row>
      <xdr:rowOff>5102</xdr:rowOff>
    </xdr:from>
    <xdr:to>
      <xdr:col>3</xdr:col>
      <xdr:colOff>202406</xdr:colOff>
      <xdr:row>7</xdr:row>
      <xdr:rowOff>94399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F2D203DA-5099-4621-AA72-DEC495CBC6E4}"/>
            </a:ext>
          </a:extLst>
        </xdr:cNvPr>
        <xdr:cNvSpPr txBox="1"/>
      </xdr:nvSpPr>
      <xdr:spPr>
        <a:xfrm>
          <a:off x="1097756" y="1148102"/>
          <a:ext cx="933450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r"/>
          <a:r>
            <a:rPr lang="en-US" sz="1400">
              <a:solidFill>
                <a:schemeClr val="accent1"/>
              </a:solidFill>
            </a:rPr>
            <a:t>name[5:9]=&gt;</a:t>
          </a:r>
        </a:p>
      </xdr:txBody>
    </xdr:sp>
    <xdr:clientData/>
  </xdr:twoCellAnchor>
  <xdr:twoCellAnchor>
    <xdr:from>
      <xdr:col>3</xdr:col>
      <xdr:colOff>232173</xdr:colOff>
      <xdr:row>6</xdr:row>
      <xdr:rowOff>38270</xdr:rowOff>
    </xdr:from>
    <xdr:to>
      <xdr:col>4</xdr:col>
      <xdr:colOff>339328</xdr:colOff>
      <xdr:row>7</xdr:row>
      <xdr:rowOff>127567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A0D50534-78E3-4D7E-82EA-F14E77FB1E34}"/>
            </a:ext>
          </a:extLst>
        </xdr:cNvPr>
        <xdr:cNvSpPr txBox="1"/>
      </xdr:nvSpPr>
      <xdr:spPr>
        <a:xfrm>
          <a:off x="2060973" y="1181270"/>
          <a:ext cx="716755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l"/>
          <a:r>
            <a:rPr lang="en-US" sz="1800" i="1"/>
            <a:t>"Chee"</a:t>
          </a:r>
        </a:p>
      </xdr:txBody>
    </xdr:sp>
    <xdr:clientData/>
  </xdr:twoCellAnchor>
  <xdr:twoCellAnchor>
    <xdr:from>
      <xdr:col>1</xdr:col>
      <xdr:colOff>488156</xdr:colOff>
      <xdr:row>7</xdr:row>
      <xdr:rowOff>159033</xdr:rowOff>
    </xdr:from>
    <xdr:to>
      <xdr:col>3</xdr:col>
      <xdr:colOff>202406</xdr:colOff>
      <xdr:row>9</xdr:row>
      <xdr:rowOff>57830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E21A70EB-38A7-40D3-8759-8CE4D08528F3}"/>
            </a:ext>
          </a:extLst>
        </xdr:cNvPr>
        <xdr:cNvSpPr txBox="1"/>
      </xdr:nvSpPr>
      <xdr:spPr>
        <a:xfrm>
          <a:off x="1097756" y="1492533"/>
          <a:ext cx="933450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r"/>
          <a:r>
            <a:rPr lang="en-US" sz="1400">
              <a:solidFill>
                <a:schemeClr val="accent1"/>
              </a:solidFill>
            </a:rPr>
            <a:t>name[5:]=&gt;</a:t>
          </a:r>
        </a:p>
      </xdr:txBody>
    </xdr:sp>
    <xdr:clientData/>
  </xdr:twoCellAnchor>
  <xdr:twoCellAnchor>
    <xdr:from>
      <xdr:col>3</xdr:col>
      <xdr:colOff>232173</xdr:colOff>
      <xdr:row>7</xdr:row>
      <xdr:rowOff>189650</xdr:rowOff>
    </xdr:from>
    <xdr:to>
      <xdr:col>5</xdr:col>
      <xdr:colOff>255985</xdr:colOff>
      <xdr:row>9</xdr:row>
      <xdr:rowOff>88447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835CB715-0650-438A-AC9C-C448CB2500EC}"/>
            </a:ext>
          </a:extLst>
        </xdr:cNvPr>
        <xdr:cNvSpPr txBox="1"/>
      </xdr:nvSpPr>
      <xdr:spPr>
        <a:xfrm>
          <a:off x="2060973" y="1523150"/>
          <a:ext cx="1243012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l"/>
          <a:r>
            <a:rPr lang="en-US" sz="1800" i="1"/>
            <a:t>"Chee Kong"</a:t>
          </a:r>
        </a:p>
      </xdr:txBody>
    </xdr:sp>
    <xdr:clientData/>
  </xdr:twoCellAnchor>
  <xdr:twoCellAnchor>
    <xdr:from>
      <xdr:col>1</xdr:col>
      <xdr:colOff>488156</xdr:colOff>
      <xdr:row>9</xdr:row>
      <xdr:rowOff>122464</xdr:rowOff>
    </xdr:from>
    <xdr:to>
      <xdr:col>3</xdr:col>
      <xdr:colOff>202406</xdr:colOff>
      <xdr:row>11</xdr:row>
      <xdr:rowOff>21261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2858BF33-88FE-4E71-BC59-1308C4780AD6}"/>
            </a:ext>
          </a:extLst>
        </xdr:cNvPr>
        <xdr:cNvSpPr txBox="1"/>
      </xdr:nvSpPr>
      <xdr:spPr>
        <a:xfrm>
          <a:off x="1097756" y="1836964"/>
          <a:ext cx="933450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r"/>
          <a:r>
            <a:rPr lang="en-US" sz="1400">
              <a:solidFill>
                <a:schemeClr val="accent1"/>
              </a:solidFill>
            </a:rPr>
            <a:t>name[:9]=&gt;</a:t>
          </a:r>
        </a:p>
      </xdr:txBody>
    </xdr:sp>
    <xdr:clientData/>
  </xdr:twoCellAnchor>
  <xdr:twoCellAnchor>
    <xdr:from>
      <xdr:col>3</xdr:col>
      <xdr:colOff>232173</xdr:colOff>
      <xdr:row>9</xdr:row>
      <xdr:rowOff>150530</xdr:rowOff>
    </xdr:from>
    <xdr:to>
      <xdr:col>5</xdr:col>
      <xdr:colOff>279797</xdr:colOff>
      <xdr:row>11</xdr:row>
      <xdr:rowOff>49327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890E97EF-93A8-41AD-8B05-5E9CC0B7E1C4}"/>
            </a:ext>
          </a:extLst>
        </xdr:cNvPr>
        <xdr:cNvSpPr txBox="1"/>
      </xdr:nvSpPr>
      <xdr:spPr>
        <a:xfrm>
          <a:off x="2060973" y="1865030"/>
          <a:ext cx="1266824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l"/>
          <a:r>
            <a:rPr lang="en-US" sz="1800" i="1"/>
            <a:t>"Leng Chee"</a:t>
          </a:r>
        </a:p>
      </xdr:txBody>
    </xdr:sp>
    <xdr:clientData/>
  </xdr:twoCellAnchor>
  <xdr:twoCellAnchor>
    <xdr:from>
      <xdr:col>1</xdr:col>
      <xdr:colOff>422670</xdr:colOff>
      <xdr:row>11</xdr:row>
      <xdr:rowOff>85895</xdr:rowOff>
    </xdr:from>
    <xdr:to>
      <xdr:col>3</xdr:col>
      <xdr:colOff>202406</xdr:colOff>
      <xdr:row>12</xdr:row>
      <xdr:rowOff>175192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9FC73879-7A6C-48D0-AFB1-49523EEE1723}"/>
            </a:ext>
          </a:extLst>
        </xdr:cNvPr>
        <xdr:cNvSpPr txBox="1"/>
      </xdr:nvSpPr>
      <xdr:spPr>
        <a:xfrm>
          <a:off x="1032270" y="2181395"/>
          <a:ext cx="998936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r"/>
          <a:r>
            <a:rPr lang="en-US" sz="1400">
              <a:solidFill>
                <a:schemeClr val="accent1"/>
              </a:solidFill>
            </a:rPr>
            <a:t>name[5:-3]=&gt;</a:t>
          </a:r>
        </a:p>
      </xdr:txBody>
    </xdr:sp>
    <xdr:clientData/>
  </xdr:twoCellAnchor>
  <xdr:twoCellAnchor>
    <xdr:from>
      <xdr:col>3</xdr:col>
      <xdr:colOff>232173</xdr:colOff>
      <xdr:row>11</xdr:row>
      <xdr:rowOff>111410</xdr:rowOff>
    </xdr:from>
    <xdr:to>
      <xdr:col>4</xdr:col>
      <xdr:colOff>529829</xdr:colOff>
      <xdr:row>13</xdr:row>
      <xdr:rowOff>10207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638F986A-E6B1-4E40-86AE-511D5C0CE84F}"/>
            </a:ext>
          </a:extLst>
        </xdr:cNvPr>
        <xdr:cNvSpPr txBox="1"/>
      </xdr:nvSpPr>
      <xdr:spPr>
        <a:xfrm>
          <a:off x="2060973" y="2206910"/>
          <a:ext cx="907256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l"/>
          <a:r>
            <a:rPr lang="en-US" sz="1800" i="1"/>
            <a:t>"Chee K"</a:t>
          </a:r>
        </a:p>
      </xdr:txBody>
    </xdr:sp>
    <xdr:clientData/>
  </xdr:twoCellAnchor>
  <xdr:twoCellAnchor>
    <xdr:from>
      <xdr:col>1</xdr:col>
      <xdr:colOff>357186</xdr:colOff>
      <xdr:row>13</xdr:row>
      <xdr:rowOff>49326</xdr:rowOff>
    </xdr:from>
    <xdr:to>
      <xdr:col>3</xdr:col>
      <xdr:colOff>202406</xdr:colOff>
      <xdr:row>14</xdr:row>
      <xdr:rowOff>138623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DC7C440E-BC85-483B-80ED-36809CF2FE3F}"/>
            </a:ext>
          </a:extLst>
        </xdr:cNvPr>
        <xdr:cNvSpPr txBox="1"/>
      </xdr:nvSpPr>
      <xdr:spPr>
        <a:xfrm>
          <a:off x="966786" y="2525826"/>
          <a:ext cx="1064420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r"/>
          <a:r>
            <a:rPr lang="en-US" sz="1400">
              <a:solidFill>
                <a:schemeClr val="accent1"/>
              </a:solidFill>
            </a:rPr>
            <a:t>name[-6:-3]=&gt;</a:t>
          </a:r>
        </a:p>
      </xdr:txBody>
    </xdr:sp>
    <xdr:clientData/>
  </xdr:twoCellAnchor>
  <xdr:twoCellAnchor>
    <xdr:from>
      <xdr:col>3</xdr:col>
      <xdr:colOff>232173</xdr:colOff>
      <xdr:row>13</xdr:row>
      <xdr:rowOff>72290</xdr:rowOff>
    </xdr:from>
    <xdr:to>
      <xdr:col>4</xdr:col>
      <xdr:colOff>261937</xdr:colOff>
      <xdr:row>14</xdr:row>
      <xdr:rowOff>161587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D569D6A1-890C-47A1-81EE-CF54D903367C}"/>
            </a:ext>
          </a:extLst>
        </xdr:cNvPr>
        <xdr:cNvSpPr txBox="1"/>
      </xdr:nvSpPr>
      <xdr:spPr>
        <a:xfrm>
          <a:off x="2060973" y="2548790"/>
          <a:ext cx="639364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l"/>
          <a:r>
            <a:rPr lang="en-US" sz="1800" i="1"/>
            <a:t>"e K"</a:t>
          </a:r>
        </a:p>
      </xdr:txBody>
    </xdr:sp>
    <xdr:clientData/>
  </xdr:twoCellAnchor>
  <xdr:twoCellAnchor>
    <xdr:from>
      <xdr:col>1</xdr:col>
      <xdr:colOff>357186</xdr:colOff>
      <xdr:row>15</xdr:row>
      <xdr:rowOff>12757</xdr:rowOff>
    </xdr:from>
    <xdr:to>
      <xdr:col>3</xdr:col>
      <xdr:colOff>202406</xdr:colOff>
      <xdr:row>16</xdr:row>
      <xdr:rowOff>102054</xdr:rowOff>
    </xdr:to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D567C43F-DCA4-4E55-A430-BDF838466AB6}"/>
            </a:ext>
          </a:extLst>
        </xdr:cNvPr>
        <xdr:cNvSpPr txBox="1"/>
      </xdr:nvSpPr>
      <xdr:spPr>
        <a:xfrm>
          <a:off x="966786" y="2870257"/>
          <a:ext cx="1064420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r"/>
          <a:r>
            <a:rPr lang="en-US" sz="1400">
              <a:solidFill>
                <a:schemeClr val="accent1"/>
              </a:solidFill>
            </a:rPr>
            <a:t>name[-4:]=&gt;</a:t>
          </a:r>
        </a:p>
      </xdr:txBody>
    </xdr:sp>
    <xdr:clientData/>
  </xdr:twoCellAnchor>
  <xdr:twoCellAnchor>
    <xdr:from>
      <xdr:col>3</xdr:col>
      <xdr:colOff>232173</xdr:colOff>
      <xdr:row>15</xdr:row>
      <xdr:rowOff>33170</xdr:rowOff>
    </xdr:from>
    <xdr:to>
      <xdr:col>4</xdr:col>
      <xdr:colOff>422673</xdr:colOff>
      <xdr:row>16</xdr:row>
      <xdr:rowOff>122467</xdr:rowOff>
    </xdr:to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65449145-F88B-486E-942E-1F1F5075B4A5}"/>
            </a:ext>
          </a:extLst>
        </xdr:cNvPr>
        <xdr:cNvSpPr txBox="1"/>
      </xdr:nvSpPr>
      <xdr:spPr>
        <a:xfrm>
          <a:off x="2060973" y="2890670"/>
          <a:ext cx="800100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l"/>
          <a:r>
            <a:rPr lang="en-US" sz="1800" i="1"/>
            <a:t>"Kong"</a:t>
          </a:r>
        </a:p>
      </xdr:txBody>
    </xdr:sp>
    <xdr:clientData/>
  </xdr:twoCellAnchor>
  <xdr:twoCellAnchor>
    <xdr:from>
      <xdr:col>1</xdr:col>
      <xdr:colOff>357186</xdr:colOff>
      <xdr:row>16</xdr:row>
      <xdr:rowOff>166688</xdr:rowOff>
    </xdr:from>
    <xdr:to>
      <xdr:col>3</xdr:col>
      <xdr:colOff>202406</xdr:colOff>
      <xdr:row>18</xdr:row>
      <xdr:rowOff>65485</xdr:rowOff>
    </xdr:to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22CAAD82-F57C-403D-92D4-2640D5614CF5}"/>
            </a:ext>
          </a:extLst>
        </xdr:cNvPr>
        <xdr:cNvSpPr txBox="1"/>
      </xdr:nvSpPr>
      <xdr:spPr>
        <a:xfrm>
          <a:off x="966786" y="3214688"/>
          <a:ext cx="1064420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r"/>
          <a:r>
            <a:rPr lang="en-US" sz="1400">
              <a:solidFill>
                <a:schemeClr val="accent1"/>
              </a:solidFill>
            </a:rPr>
            <a:t>name[:3]=&gt;</a:t>
          </a:r>
        </a:p>
      </xdr:txBody>
    </xdr:sp>
    <xdr:clientData/>
  </xdr:twoCellAnchor>
  <xdr:twoCellAnchor>
    <xdr:from>
      <xdr:col>3</xdr:col>
      <xdr:colOff>232173</xdr:colOff>
      <xdr:row>16</xdr:row>
      <xdr:rowOff>184547</xdr:rowOff>
    </xdr:from>
    <xdr:to>
      <xdr:col>4</xdr:col>
      <xdr:colOff>422673</xdr:colOff>
      <xdr:row>18</xdr:row>
      <xdr:rowOff>83344</xdr:rowOff>
    </xdr:to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AA9E1D52-00F1-4FDC-8660-809FBF978E49}"/>
            </a:ext>
          </a:extLst>
        </xdr:cNvPr>
        <xdr:cNvSpPr txBox="1"/>
      </xdr:nvSpPr>
      <xdr:spPr>
        <a:xfrm>
          <a:off x="2060973" y="3232547"/>
          <a:ext cx="800100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l"/>
          <a:r>
            <a:rPr lang="en-US" sz="1800" i="1"/>
            <a:t>"Len"</a:t>
          </a:r>
        </a:p>
      </xdr:txBody>
    </xdr:sp>
    <xdr:clientData/>
  </xdr:twoCellAnchor>
  <xdr:oneCellAnchor>
    <xdr:from>
      <xdr:col>10</xdr:col>
      <xdr:colOff>232172</xdr:colOff>
      <xdr:row>7</xdr:row>
      <xdr:rowOff>83344</xdr:rowOff>
    </xdr:from>
    <xdr:ext cx="1062214" cy="172641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33994711-39D9-49F0-A8DD-BABF96A7D282}"/>
            </a:ext>
          </a:extLst>
        </xdr:cNvPr>
        <xdr:cNvSpPr txBox="1"/>
      </xdr:nvSpPr>
      <xdr:spPr>
        <a:xfrm>
          <a:off x="6328172" y="1416844"/>
          <a:ext cx="1062214" cy="1726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noAutofit/>
        </a:bodyPr>
        <a:lstStyle/>
        <a:p>
          <a:pPr algn="ctr"/>
          <a:r>
            <a:rPr lang="en-US" sz="11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"Udang Merah"</a:t>
          </a:r>
          <a:endParaRPr lang="en-US" sz="1100" i="1"/>
        </a:p>
      </xdr:txBody>
    </xdr:sp>
    <xdr:clientData/>
  </xdr:oneCellAnchor>
  <xdr:twoCellAnchor>
    <xdr:from>
      <xdr:col>7</xdr:col>
      <xdr:colOff>261937</xdr:colOff>
      <xdr:row>11</xdr:row>
      <xdr:rowOff>17858</xdr:rowOff>
    </xdr:from>
    <xdr:to>
      <xdr:col>9</xdr:col>
      <xdr:colOff>148828</xdr:colOff>
      <xdr:row>12</xdr:row>
      <xdr:rowOff>107155</xdr:rowOff>
    </xdr:to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74A242B2-FE02-4B49-9EBF-38C96533DB09}"/>
            </a:ext>
          </a:extLst>
        </xdr:cNvPr>
        <xdr:cNvSpPr txBox="1"/>
      </xdr:nvSpPr>
      <xdr:spPr>
        <a:xfrm>
          <a:off x="4529137" y="2113358"/>
          <a:ext cx="1106091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r"/>
          <a:r>
            <a:rPr lang="en-US" sz="1400">
              <a:solidFill>
                <a:schemeClr val="accent1"/>
              </a:solidFill>
            </a:rPr>
            <a:t>durians[1:3]=&gt;</a:t>
          </a:r>
        </a:p>
      </xdr:txBody>
    </xdr:sp>
    <xdr:clientData/>
  </xdr:twoCellAnchor>
  <xdr:twoCellAnchor>
    <xdr:from>
      <xdr:col>9</xdr:col>
      <xdr:colOff>196452</xdr:colOff>
      <xdr:row>11</xdr:row>
      <xdr:rowOff>57152</xdr:rowOff>
    </xdr:from>
    <xdr:to>
      <xdr:col>9</xdr:col>
      <xdr:colOff>595311</xdr:colOff>
      <xdr:row>12</xdr:row>
      <xdr:rowOff>47627</xdr:rowOff>
    </xdr:to>
    <xdr:grpSp>
      <xdr:nvGrpSpPr>
        <xdr:cNvPr id="38" name="Group 37">
          <a:extLst>
            <a:ext uri="{FF2B5EF4-FFF2-40B4-BE49-F238E27FC236}">
              <a16:creationId xmlns:a16="http://schemas.microsoft.com/office/drawing/2014/main" id="{BE034A7B-493A-4E8D-BE43-E508EF8100F6}"/>
            </a:ext>
          </a:extLst>
        </xdr:cNvPr>
        <xdr:cNvGrpSpPr/>
      </xdr:nvGrpSpPr>
      <xdr:grpSpPr>
        <a:xfrm>
          <a:off x="5669664" y="2152652"/>
          <a:ext cx="398859" cy="180975"/>
          <a:chOff x="5161359" y="1069182"/>
          <a:chExt cx="398859" cy="180975"/>
        </a:xfrm>
      </xdr:grpSpPr>
      <xdr:sp macro="" textlink="">
        <xdr:nvSpPr>
          <xdr:cNvPr id="39" name="Rectangle 38">
            <a:extLst>
              <a:ext uri="{FF2B5EF4-FFF2-40B4-BE49-F238E27FC236}">
                <a16:creationId xmlns:a16="http://schemas.microsoft.com/office/drawing/2014/main" id="{773A7BBD-3369-555D-0CEF-40ECE04AADF6}"/>
              </a:ext>
            </a:extLst>
          </xdr:cNvPr>
          <xdr:cNvSpPr/>
        </xdr:nvSpPr>
        <xdr:spPr>
          <a:xfrm>
            <a:off x="5161359" y="1069182"/>
            <a:ext cx="196453" cy="180975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0" name="Rectangle 39">
            <a:extLst>
              <a:ext uri="{FF2B5EF4-FFF2-40B4-BE49-F238E27FC236}">
                <a16:creationId xmlns:a16="http://schemas.microsoft.com/office/drawing/2014/main" id="{1FD420BB-4F40-5EA6-80D1-A5407D6BAE7D}"/>
              </a:ext>
            </a:extLst>
          </xdr:cNvPr>
          <xdr:cNvSpPr/>
        </xdr:nvSpPr>
        <xdr:spPr>
          <a:xfrm>
            <a:off x="5363765" y="1069182"/>
            <a:ext cx="196453" cy="180975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9</xdr:col>
      <xdr:colOff>294678</xdr:colOff>
      <xdr:row>6</xdr:row>
      <xdr:rowOff>172641</xdr:rowOff>
    </xdr:from>
    <xdr:to>
      <xdr:col>9</xdr:col>
      <xdr:colOff>446483</xdr:colOff>
      <xdr:row>11</xdr:row>
      <xdr:rowOff>57153</xdr:rowOff>
    </xdr:to>
    <xdr:cxnSp macro="">
      <xdr:nvCxnSpPr>
        <xdr:cNvPr id="41" name="Connector: Curved 40">
          <a:extLst>
            <a:ext uri="{FF2B5EF4-FFF2-40B4-BE49-F238E27FC236}">
              <a16:creationId xmlns:a16="http://schemas.microsoft.com/office/drawing/2014/main" id="{20E14B39-B0DF-4796-88FC-B5E72841A79D}"/>
            </a:ext>
          </a:extLst>
        </xdr:cNvPr>
        <xdr:cNvCxnSpPr>
          <a:stCxn id="39" idx="0"/>
          <a:endCxn id="14" idx="2"/>
        </xdr:cNvCxnSpPr>
      </xdr:nvCxnSpPr>
      <xdr:spPr>
        <a:xfrm rot="5400000" flipH="1" flipV="1">
          <a:off x="5438475" y="1658244"/>
          <a:ext cx="837012" cy="151805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497084</xdr:colOff>
      <xdr:row>8</xdr:row>
      <xdr:rowOff>23813</xdr:rowOff>
    </xdr:from>
    <xdr:to>
      <xdr:col>10</xdr:col>
      <xdr:colOff>482202</xdr:colOff>
      <xdr:row>11</xdr:row>
      <xdr:rowOff>57153</xdr:rowOff>
    </xdr:to>
    <xdr:cxnSp macro="">
      <xdr:nvCxnSpPr>
        <xdr:cNvPr id="42" name="Connector: Curved 41">
          <a:extLst>
            <a:ext uri="{FF2B5EF4-FFF2-40B4-BE49-F238E27FC236}">
              <a16:creationId xmlns:a16="http://schemas.microsoft.com/office/drawing/2014/main" id="{44940888-8C9B-462C-9197-29787836B03C}"/>
            </a:ext>
          </a:extLst>
        </xdr:cNvPr>
        <xdr:cNvCxnSpPr>
          <a:stCxn id="40" idx="0"/>
        </xdr:cNvCxnSpPr>
      </xdr:nvCxnSpPr>
      <xdr:spPr>
        <a:xfrm rot="5400000" flipH="1" flipV="1">
          <a:off x="5978423" y="1552874"/>
          <a:ext cx="604840" cy="594718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351232</xdr:colOff>
      <xdr:row>13</xdr:row>
      <xdr:rowOff>75011</xdr:rowOff>
    </xdr:from>
    <xdr:to>
      <xdr:col>11</xdr:col>
      <xdr:colOff>345280</xdr:colOff>
      <xdr:row>14</xdr:row>
      <xdr:rowOff>65486</xdr:rowOff>
    </xdr:to>
    <xdr:grpSp>
      <xdr:nvGrpSpPr>
        <xdr:cNvPr id="43" name="Group 42">
          <a:extLst>
            <a:ext uri="{FF2B5EF4-FFF2-40B4-BE49-F238E27FC236}">
              <a16:creationId xmlns:a16="http://schemas.microsoft.com/office/drawing/2014/main" id="{8798CFDF-9B14-4097-B774-106DD1FB194D}"/>
            </a:ext>
          </a:extLst>
        </xdr:cNvPr>
        <xdr:cNvGrpSpPr/>
      </xdr:nvGrpSpPr>
      <xdr:grpSpPr>
        <a:xfrm>
          <a:off x="6432578" y="2551511"/>
          <a:ext cx="602183" cy="180975"/>
          <a:chOff x="5161359" y="1069182"/>
          <a:chExt cx="601266" cy="180975"/>
        </a:xfrm>
      </xdr:grpSpPr>
      <xdr:sp macro="" textlink="">
        <xdr:nvSpPr>
          <xdr:cNvPr id="44" name="Rectangle 43">
            <a:extLst>
              <a:ext uri="{FF2B5EF4-FFF2-40B4-BE49-F238E27FC236}">
                <a16:creationId xmlns:a16="http://schemas.microsoft.com/office/drawing/2014/main" id="{05385888-4DC3-0874-27B4-EFB8F9BFE4A7}"/>
              </a:ext>
            </a:extLst>
          </xdr:cNvPr>
          <xdr:cNvSpPr/>
        </xdr:nvSpPr>
        <xdr:spPr>
          <a:xfrm>
            <a:off x="5161359" y="1069182"/>
            <a:ext cx="196453" cy="180975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5" name="Rectangle 44">
            <a:extLst>
              <a:ext uri="{FF2B5EF4-FFF2-40B4-BE49-F238E27FC236}">
                <a16:creationId xmlns:a16="http://schemas.microsoft.com/office/drawing/2014/main" id="{D8367F2A-7C52-13F4-C77A-45F030CFE416}"/>
              </a:ext>
            </a:extLst>
          </xdr:cNvPr>
          <xdr:cNvSpPr/>
        </xdr:nvSpPr>
        <xdr:spPr>
          <a:xfrm>
            <a:off x="5363765" y="1069182"/>
            <a:ext cx="196453" cy="180975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6" name="Rectangle 45">
            <a:extLst>
              <a:ext uri="{FF2B5EF4-FFF2-40B4-BE49-F238E27FC236}">
                <a16:creationId xmlns:a16="http://schemas.microsoft.com/office/drawing/2014/main" id="{892E43BD-F664-BFF2-D90B-136891DED1C6}"/>
              </a:ext>
            </a:extLst>
          </xdr:cNvPr>
          <xdr:cNvSpPr/>
        </xdr:nvSpPr>
        <xdr:spPr>
          <a:xfrm>
            <a:off x="5566172" y="1069182"/>
            <a:ext cx="196453" cy="180975"/>
          </a:xfrm>
          <a:prstGeom prst="rect">
            <a:avLst/>
          </a:prstGeom>
          <a:solidFill>
            <a:schemeClr val="accent5">
              <a:lumMod val="40000"/>
              <a:lumOff val="6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8</xdr:col>
      <xdr:colOff>422670</xdr:colOff>
      <xdr:row>13</xdr:row>
      <xdr:rowOff>17859</xdr:rowOff>
    </xdr:from>
    <xdr:to>
      <xdr:col>10</xdr:col>
      <xdr:colOff>309561</xdr:colOff>
      <xdr:row>14</xdr:row>
      <xdr:rowOff>107156</xdr:rowOff>
    </xdr:to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F83E67A5-AEC3-4FDF-84EC-DBAB7C2F49E9}"/>
            </a:ext>
          </a:extLst>
        </xdr:cNvPr>
        <xdr:cNvSpPr txBox="1"/>
      </xdr:nvSpPr>
      <xdr:spPr>
        <a:xfrm>
          <a:off x="5299470" y="2494359"/>
          <a:ext cx="1106091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r"/>
          <a:r>
            <a:rPr lang="en-US" sz="1400">
              <a:solidFill>
                <a:schemeClr val="accent1"/>
              </a:solidFill>
            </a:rPr>
            <a:t>durians[1:]=&gt;</a:t>
          </a:r>
        </a:p>
      </xdr:txBody>
    </xdr:sp>
    <xdr:clientData/>
  </xdr:twoCellAnchor>
  <xdr:twoCellAnchor>
    <xdr:from>
      <xdr:col>10</xdr:col>
      <xdr:colOff>113109</xdr:colOff>
      <xdr:row>3</xdr:row>
      <xdr:rowOff>89298</xdr:rowOff>
    </xdr:from>
    <xdr:to>
      <xdr:col>10</xdr:col>
      <xdr:colOff>354209</xdr:colOff>
      <xdr:row>6</xdr:row>
      <xdr:rowOff>86320</xdr:rowOff>
    </xdr:to>
    <xdr:cxnSp macro="">
      <xdr:nvCxnSpPr>
        <xdr:cNvPr id="48" name="Connector: Curved 47">
          <a:extLst>
            <a:ext uri="{FF2B5EF4-FFF2-40B4-BE49-F238E27FC236}">
              <a16:creationId xmlns:a16="http://schemas.microsoft.com/office/drawing/2014/main" id="{544AAC68-F1A5-43A4-A536-DFC2FC0884CD}"/>
            </a:ext>
          </a:extLst>
        </xdr:cNvPr>
        <xdr:cNvCxnSpPr>
          <a:endCxn id="14" idx="3"/>
        </xdr:cNvCxnSpPr>
      </xdr:nvCxnSpPr>
      <xdr:spPr>
        <a:xfrm rot="5400000">
          <a:off x="6045398" y="824509"/>
          <a:ext cx="568522" cy="241100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44647</xdr:colOff>
      <xdr:row>8</xdr:row>
      <xdr:rowOff>65485</xdr:rowOff>
    </xdr:from>
    <xdr:to>
      <xdr:col>11</xdr:col>
      <xdr:colOff>156061</xdr:colOff>
      <xdr:row>13</xdr:row>
      <xdr:rowOff>75011</xdr:rowOff>
    </xdr:to>
    <xdr:cxnSp macro="">
      <xdr:nvCxnSpPr>
        <xdr:cNvPr id="49" name="Connector: Curved 48">
          <a:extLst>
            <a:ext uri="{FF2B5EF4-FFF2-40B4-BE49-F238E27FC236}">
              <a16:creationId xmlns:a16="http://schemas.microsoft.com/office/drawing/2014/main" id="{63338929-B0B3-4701-B3F7-FB7AAA32B909}"/>
            </a:ext>
          </a:extLst>
        </xdr:cNvPr>
        <xdr:cNvCxnSpPr>
          <a:stCxn id="45" idx="0"/>
          <a:endCxn id="36" idx="2"/>
        </xdr:cNvCxnSpPr>
      </xdr:nvCxnSpPr>
      <xdr:spPr>
        <a:xfrm rot="5400000" flipH="1" flipV="1">
          <a:off x="6324941" y="2014791"/>
          <a:ext cx="962026" cy="111414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247054</xdr:colOff>
      <xdr:row>6</xdr:row>
      <xdr:rowOff>14883</xdr:rowOff>
    </xdr:from>
    <xdr:to>
      <xdr:col>12</xdr:col>
      <xdr:colOff>196454</xdr:colOff>
      <xdr:row>13</xdr:row>
      <xdr:rowOff>75012</xdr:rowOff>
    </xdr:to>
    <xdr:cxnSp macro="">
      <xdr:nvCxnSpPr>
        <xdr:cNvPr id="50" name="Connector: Curved 49">
          <a:extLst>
            <a:ext uri="{FF2B5EF4-FFF2-40B4-BE49-F238E27FC236}">
              <a16:creationId xmlns:a16="http://schemas.microsoft.com/office/drawing/2014/main" id="{E6E12557-332C-4306-B306-8FD2FADCAB7C}"/>
            </a:ext>
          </a:extLst>
        </xdr:cNvPr>
        <xdr:cNvCxnSpPr>
          <a:stCxn id="46" idx="0"/>
          <a:endCxn id="17" idx="3"/>
        </xdr:cNvCxnSpPr>
      </xdr:nvCxnSpPr>
      <xdr:spPr>
        <a:xfrm rot="5400000" flipH="1" flipV="1">
          <a:off x="6535339" y="1575198"/>
          <a:ext cx="1393629" cy="559000"/>
        </a:xfrm>
        <a:prstGeom prst="curvedConnector4">
          <a:avLst>
            <a:gd name="adj1" fmla="val 46903"/>
            <a:gd name="adj2" fmla="val 141069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291702</xdr:colOff>
      <xdr:row>8</xdr:row>
      <xdr:rowOff>152401</xdr:rowOff>
    </xdr:from>
    <xdr:to>
      <xdr:col>8</xdr:col>
      <xdr:colOff>488155</xdr:colOff>
      <xdr:row>9</xdr:row>
      <xdr:rowOff>142876</xdr:rowOff>
    </xdr:to>
    <xdr:grpSp>
      <xdr:nvGrpSpPr>
        <xdr:cNvPr id="51" name="Group 50">
          <a:extLst>
            <a:ext uri="{FF2B5EF4-FFF2-40B4-BE49-F238E27FC236}">
              <a16:creationId xmlns:a16="http://schemas.microsoft.com/office/drawing/2014/main" id="{BDC32726-595D-427C-B7C6-B132D16EBE4B}"/>
            </a:ext>
          </a:extLst>
        </xdr:cNvPr>
        <xdr:cNvGrpSpPr/>
      </xdr:nvGrpSpPr>
      <xdr:grpSpPr>
        <a:xfrm>
          <a:off x="4548644" y="1676401"/>
          <a:ext cx="804588" cy="180975"/>
          <a:chOff x="4958953" y="1069182"/>
          <a:chExt cx="803672" cy="180975"/>
        </a:xfrm>
      </xdr:grpSpPr>
      <xdr:sp macro="" textlink="">
        <xdr:nvSpPr>
          <xdr:cNvPr id="52" name="Rectangle 51">
            <a:extLst>
              <a:ext uri="{FF2B5EF4-FFF2-40B4-BE49-F238E27FC236}">
                <a16:creationId xmlns:a16="http://schemas.microsoft.com/office/drawing/2014/main" id="{C5937971-DEBB-85E4-8C7C-1C6862209FD2}"/>
              </a:ext>
            </a:extLst>
          </xdr:cNvPr>
          <xdr:cNvSpPr/>
        </xdr:nvSpPr>
        <xdr:spPr>
          <a:xfrm>
            <a:off x="4958953" y="1069182"/>
            <a:ext cx="196453" cy="180975"/>
          </a:xfrm>
          <a:prstGeom prst="rect">
            <a:avLst/>
          </a:prstGeom>
          <a:solidFill>
            <a:schemeClr val="accent2">
              <a:lumMod val="20000"/>
              <a:lumOff val="8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53" name="Rectangle 52">
            <a:extLst>
              <a:ext uri="{FF2B5EF4-FFF2-40B4-BE49-F238E27FC236}">
                <a16:creationId xmlns:a16="http://schemas.microsoft.com/office/drawing/2014/main" id="{0CA59BFC-2A24-A5E2-6DF9-61C362F57005}"/>
              </a:ext>
            </a:extLst>
          </xdr:cNvPr>
          <xdr:cNvSpPr/>
        </xdr:nvSpPr>
        <xdr:spPr>
          <a:xfrm>
            <a:off x="5161359" y="1069182"/>
            <a:ext cx="196453" cy="180975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54" name="Rectangle 53">
            <a:extLst>
              <a:ext uri="{FF2B5EF4-FFF2-40B4-BE49-F238E27FC236}">
                <a16:creationId xmlns:a16="http://schemas.microsoft.com/office/drawing/2014/main" id="{486D585D-7AEC-00FA-566D-F56549CED597}"/>
              </a:ext>
            </a:extLst>
          </xdr:cNvPr>
          <xdr:cNvSpPr/>
        </xdr:nvSpPr>
        <xdr:spPr>
          <a:xfrm>
            <a:off x="5363765" y="1069182"/>
            <a:ext cx="196453" cy="180975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55" name="Rectangle 54">
            <a:extLst>
              <a:ext uri="{FF2B5EF4-FFF2-40B4-BE49-F238E27FC236}">
                <a16:creationId xmlns:a16="http://schemas.microsoft.com/office/drawing/2014/main" id="{54C956EB-EED9-6118-2648-5B84B3346072}"/>
              </a:ext>
            </a:extLst>
          </xdr:cNvPr>
          <xdr:cNvSpPr/>
        </xdr:nvSpPr>
        <xdr:spPr>
          <a:xfrm>
            <a:off x="5566172" y="1069182"/>
            <a:ext cx="196453" cy="180975"/>
          </a:xfrm>
          <a:prstGeom prst="rect">
            <a:avLst/>
          </a:prstGeom>
          <a:solidFill>
            <a:schemeClr val="accent5">
              <a:lumMod val="40000"/>
              <a:lumOff val="6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4</xdr:col>
      <xdr:colOff>577454</xdr:colOff>
      <xdr:row>5</xdr:row>
      <xdr:rowOff>154780</xdr:rowOff>
    </xdr:from>
    <xdr:to>
      <xdr:col>6</xdr:col>
      <xdr:colOff>83344</xdr:colOff>
      <xdr:row>7</xdr:row>
      <xdr:rowOff>53577</xdr:rowOff>
    </xdr:to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69F8B287-F92F-4C2F-A96F-8CBB886B818D}"/>
            </a:ext>
          </a:extLst>
        </xdr:cNvPr>
        <xdr:cNvSpPr txBox="1"/>
      </xdr:nvSpPr>
      <xdr:spPr>
        <a:xfrm>
          <a:off x="3015854" y="1107280"/>
          <a:ext cx="725090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en-US" sz="1400">
              <a:solidFill>
                <a:srgbClr val="C00000"/>
              </a:solidFill>
            </a:rPr>
            <a:t>durians2</a:t>
          </a:r>
        </a:p>
      </xdr:txBody>
    </xdr:sp>
    <xdr:clientData/>
  </xdr:twoCellAnchor>
  <xdr:twoCellAnchor>
    <xdr:from>
      <xdr:col>6</xdr:col>
      <xdr:colOff>83344</xdr:colOff>
      <xdr:row>6</xdr:row>
      <xdr:rowOff>104179</xdr:rowOff>
    </xdr:from>
    <xdr:to>
      <xdr:col>7</xdr:col>
      <xdr:colOff>291702</xdr:colOff>
      <xdr:row>9</xdr:row>
      <xdr:rowOff>52389</xdr:rowOff>
    </xdr:to>
    <xdr:cxnSp macro="">
      <xdr:nvCxnSpPr>
        <xdr:cNvPr id="57" name="Connector: Curved 56">
          <a:extLst>
            <a:ext uri="{FF2B5EF4-FFF2-40B4-BE49-F238E27FC236}">
              <a16:creationId xmlns:a16="http://schemas.microsoft.com/office/drawing/2014/main" id="{539ADF7F-E017-4D4B-9D11-A900034FF286}"/>
            </a:ext>
          </a:extLst>
        </xdr:cNvPr>
        <xdr:cNvCxnSpPr>
          <a:stCxn id="56" idx="3"/>
          <a:endCxn id="52" idx="1"/>
        </xdr:cNvCxnSpPr>
      </xdr:nvCxnSpPr>
      <xdr:spPr>
        <a:xfrm>
          <a:off x="3740944" y="1247179"/>
          <a:ext cx="817958" cy="519710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389929</xdr:colOff>
      <xdr:row>6</xdr:row>
      <xdr:rowOff>59531</xdr:rowOff>
    </xdr:from>
    <xdr:to>
      <xdr:col>8</xdr:col>
      <xdr:colOff>315518</xdr:colOff>
      <xdr:row>8</xdr:row>
      <xdr:rowOff>152401</xdr:rowOff>
    </xdr:to>
    <xdr:cxnSp macro="">
      <xdr:nvCxnSpPr>
        <xdr:cNvPr id="58" name="Connector: Curved 57">
          <a:extLst>
            <a:ext uri="{FF2B5EF4-FFF2-40B4-BE49-F238E27FC236}">
              <a16:creationId xmlns:a16="http://schemas.microsoft.com/office/drawing/2014/main" id="{C69EE866-F085-49EB-8F40-6AB0F4D6F994}"/>
            </a:ext>
          </a:extLst>
        </xdr:cNvPr>
        <xdr:cNvCxnSpPr>
          <a:stCxn id="52" idx="0"/>
        </xdr:cNvCxnSpPr>
      </xdr:nvCxnSpPr>
      <xdr:spPr>
        <a:xfrm rot="5400000" flipH="1" flipV="1">
          <a:off x="4687789" y="1171871"/>
          <a:ext cx="473870" cy="535189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592335</xdr:colOff>
      <xdr:row>6</xdr:row>
      <xdr:rowOff>86321</xdr:rowOff>
    </xdr:from>
    <xdr:to>
      <xdr:col>9</xdr:col>
      <xdr:colOff>172640</xdr:colOff>
      <xdr:row>8</xdr:row>
      <xdr:rowOff>152402</xdr:rowOff>
    </xdr:to>
    <xdr:cxnSp macro="">
      <xdr:nvCxnSpPr>
        <xdr:cNvPr id="59" name="Connector: Curved 58">
          <a:extLst>
            <a:ext uri="{FF2B5EF4-FFF2-40B4-BE49-F238E27FC236}">
              <a16:creationId xmlns:a16="http://schemas.microsoft.com/office/drawing/2014/main" id="{B7A20A8B-EF43-4BEC-97DE-689534404ED9}"/>
            </a:ext>
          </a:extLst>
        </xdr:cNvPr>
        <xdr:cNvCxnSpPr>
          <a:stCxn id="53" idx="0"/>
          <a:endCxn id="14" idx="1"/>
        </xdr:cNvCxnSpPr>
      </xdr:nvCxnSpPr>
      <xdr:spPr>
        <a:xfrm rot="5400000" flipH="1" flipV="1">
          <a:off x="5035747" y="1053109"/>
          <a:ext cx="447081" cy="799505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187522</xdr:colOff>
      <xdr:row>7</xdr:row>
      <xdr:rowOff>169665</xdr:rowOff>
    </xdr:from>
    <xdr:to>
      <xdr:col>10</xdr:col>
      <xdr:colOff>232172</xdr:colOff>
      <xdr:row>8</xdr:row>
      <xdr:rowOff>152401</xdr:rowOff>
    </xdr:to>
    <xdr:cxnSp macro="">
      <xdr:nvCxnSpPr>
        <xdr:cNvPr id="60" name="Connector: Curved 59">
          <a:extLst>
            <a:ext uri="{FF2B5EF4-FFF2-40B4-BE49-F238E27FC236}">
              <a16:creationId xmlns:a16="http://schemas.microsoft.com/office/drawing/2014/main" id="{A5EC21B6-1D37-439D-8FF6-A78E81B6ACD9}"/>
            </a:ext>
          </a:extLst>
        </xdr:cNvPr>
        <xdr:cNvCxnSpPr>
          <a:stCxn id="54" idx="0"/>
          <a:endCxn id="36" idx="1"/>
        </xdr:cNvCxnSpPr>
      </xdr:nvCxnSpPr>
      <xdr:spPr>
        <a:xfrm rot="5400000" flipH="1" flipV="1">
          <a:off x="5609629" y="957858"/>
          <a:ext cx="173236" cy="1263850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488155</xdr:colOff>
      <xdr:row>6</xdr:row>
      <xdr:rowOff>14882</xdr:rowOff>
    </xdr:from>
    <xdr:to>
      <xdr:col>11</xdr:col>
      <xdr:colOff>255985</xdr:colOff>
      <xdr:row>9</xdr:row>
      <xdr:rowOff>52389</xdr:rowOff>
    </xdr:to>
    <xdr:cxnSp macro="">
      <xdr:nvCxnSpPr>
        <xdr:cNvPr id="61" name="Connector: Curved 60">
          <a:extLst>
            <a:ext uri="{FF2B5EF4-FFF2-40B4-BE49-F238E27FC236}">
              <a16:creationId xmlns:a16="http://schemas.microsoft.com/office/drawing/2014/main" id="{15E615CB-3C5B-4397-A6D5-B120C1BBADE6}"/>
            </a:ext>
          </a:extLst>
        </xdr:cNvPr>
        <xdr:cNvCxnSpPr>
          <a:stCxn id="55" idx="3"/>
          <a:endCxn id="17" idx="1"/>
        </xdr:cNvCxnSpPr>
      </xdr:nvCxnSpPr>
      <xdr:spPr>
        <a:xfrm flipV="1">
          <a:off x="5364955" y="1157882"/>
          <a:ext cx="1596630" cy="609007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214313</xdr:colOff>
      <xdr:row>3</xdr:row>
      <xdr:rowOff>136921</xdr:rowOff>
    </xdr:from>
    <xdr:ext cx="952499" cy="172641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95CC41C5-F40C-475D-88BE-790F11DE3400}"/>
            </a:ext>
          </a:extLst>
        </xdr:cNvPr>
        <xdr:cNvSpPr txBox="1"/>
      </xdr:nvSpPr>
      <xdr:spPr>
        <a:xfrm>
          <a:off x="5091113" y="708421"/>
          <a:ext cx="952499" cy="1726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noAutofit/>
        </a:bodyPr>
        <a:lstStyle/>
        <a:p>
          <a:pPr algn="ctr"/>
          <a:r>
            <a:rPr lang="en-US" sz="11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"Black Thorn"</a:t>
          </a:r>
          <a:endParaRPr lang="en-US" sz="1100" i="1"/>
        </a:p>
      </xdr:txBody>
    </xdr:sp>
    <xdr:clientData/>
  </xdr:oneCellAnchor>
  <xdr:oneCellAnchor>
    <xdr:from>
      <xdr:col>11</xdr:col>
      <xdr:colOff>529828</xdr:colOff>
      <xdr:row>4</xdr:row>
      <xdr:rowOff>5953</xdr:rowOff>
    </xdr:from>
    <xdr:ext cx="547688" cy="172641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B5858A16-7959-4985-8096-0439C1366D88}"/>
            </a:ext>
          </a:extLst>
        </xdr:cNvPr>
        <xdr:cNvSpPr txBox="1"/>
      </xdr:nvSpPr>
      <xdr:spPr>
        <a:xfrm>
          <a:off x="7235428" y="767953"/>
          <a:ext cx="547688" cy="1726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noAutofit/>
        </a:bodyPr>
        <a:lstStyle/>
        <a:p>
          <a:pPr algn="ctr"/>
          <a:r>
            <a:rPr lang="en-US" sz="11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"D7"</a:t>
          </a:r>
          <a:endParaRPr lang="en-US" sz="1100" i="1"/>
        </a:p>
      </xdr:txBody>
    </xdr:sp>
    <xdr:clientData/>
  </xdr:oneCellAnchor>
  <xdr:twoCellAnchor>
    <xdr:from>
      <xdr:col>11</xdr:col>
      <xdr:colOff>199430</xdr:colOff>
      <xdr:row>3</xdr:row>
      <xdr:rowOff>113112</xdr:rowOff>
    </xdr:from>
    <xdr:to>
      <xdr:col>11</xdr:col>
      <xdr:colOff>529827</xdr:colOff>
      <xdr:row>4</xdr:row>
      <xdr:rowOff>92274</xdr:rowOff>
    </xdr:to>
    <xdr:cxnSp macro="">
      <xdr:nvCxnSpPr>
        <xdr:cNvPr id="64" name="Connector: Curved 63">
          <a:extLst>
            <a:ext uri="{FF2B5EF4-FFF2-40B4-BE49-F238E27FC236}">
              <a16:creationId xmlns:a16="http://schemas.microsoft.com/office/drawing/2014/main" id="{1EF02BB3-D8EC-4041-A6B7-2589CBBC1DF1}"/>
            </a:ext>
          </a:extLst>
        </xdr:cNvPr>
        <xdr:cNvCxnSpPr>
          <a:stCxn id="11" idx="2"/>
          <a:endCxn id="63" idx="1"/>
        </xdr:cNvCxnSpPr>
      </xdr:nvCxnSpPr>
      <xdr:spPr>
        <a:xfrm rot="16200000" flipH="1">
          <a:off x="6985398" y="604244"/>
          <a:ext cx="169662" cy="330397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208361</xdr:colOff>
      <xdr:row>1</xdr:row>
      <xdr:rowOff>41672</xdr:rowOff>
    </xdr:from>
    <xdr:to>
      <xdr:col>9</xdr:col>
      <xdr:colOff>592338</xdr:colOff>
      <xdr:row>2</xdr:row>
      <xdr:rowOff>122637</xdr:rowOff>
    </xdr:to>
    <xdr:cxnSp macro="">
      <xdr:nvCxnSpPr>
        <xdr:cNvPr id="65" name="Connector: Curved 64">
          <a:extLst>
            <a:ext uri="{FF2B5EF4-FFF2-40B4-BE49-F238E27FC236}">
              <a16:creationId xmlns:a16="http://schemas.microsoft.com/office/drawing/2014/main" id="{05E430AC-5B43-4F91-B7BD-86D99B27E7D6}"/>
            </a:ext>
          </a:extLst>
        </xdr:cNvPr>
        <xdr:cNvCxnSpPr>
          <a:stCxn id="8" idx="0"/>
        </xdr:cNvCxnSpPr>
      </xdr:nvCxnSpPr>
      <xdr:spPr>
        <a:xfrm rot="16200000" flipV="1">
          <a:off x="5751017" y="175916"/>
          <a:ext cx="271465" cy="383977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482114</xdr:colOff>
      <xdr:row>21</xdr:row>
      <xdr:rowOff>164309</xdr:rowOff>
    </xdr:from>
    <xdr:to>
      <xdr:col>17</xdr:col>
      <xdr:colOff>601263</xdr:colOff>
      <xdr:row>22</xdr:row>
      <xdr:rowOff>154784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E2772BB9-7FAF-49F5-9BB8-737911E2B585}"/>
            </a:ext>
          </a:extLst>
        </xdr:cNvPr>
        <xdr:cNvGrpSpPr/>
      </xdr:nvGrpSpPr>
      <xdr:grpSpPr>
        <a:xfrm>
          <a:off x="7779729" y="4164809"/>
          <a:ext cx="3159822" cy="180975"/>
          <a:chOff x="4744641" y="1069182"/>
          <a:chExt cx="1214437" cy="180975"/>
        </a:xfrm>
      </xdr:grpSpPr>
      <xdr:sp macro="" textlink="">
        <xdr:nvSpPr>
          <xdr:cNvPr id="67" name="Rectangle 66">
            <a:extLst>
              <a:ext uri="{FF2B5EF4-FFF2-40B4-BE49-F238E27FC236}">
                <a16:creationId xmlns:a16="http://schemas.microsoft.com/office/drawing/2014/main" id="{331953DF-BB43-3D5B-0CBE-107C6808B517}"/>
              </a:ext>
            </a:extLst>
          </xdr:cNvPr>
          <xdr:cNvSpPr/>
        </xdr:nvSpPr>
        <xdr:spPr>
          <a:xfrm>
            <a:off x="4744641" y="1069182"/>
            <a:ext cx="196453" cy="180975"/>
          </a:xfrm>
          <a:prstGeom prst="rect">
            <a:avLst/>
          </a:prstGeom>
          <a:solidFill>
            <a:srgbClr val="FF0000"/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123</a:t>
            </a:r>
          </a:p>
        </xdr:txBody>
      </xdr:sp>
      <xdr:sp macro="" textlink="">
        <xdr:nvSpPr>
          <xdr:cNvPr id="68" name="Rectangle 67">
            <a:extLst>
              <a:ext uri="{FF2B5EF4-FFF2-40B4-BE49-F238E27FC236}">
                <a16:creationId xmlns:a16="http://schemas.microsoft.com/office/drawing/2014/main" id="{DA8B760D-4CF2-92C6-8934-6302F152012D}"/>
              </a:ext>
            </a:extLst>
          </xdr:cNvPr>
          <xdr:cNvSpPr/>
        </xdr:nvSpPr>
        <xdr:spPr>
          <a:xfrm>
            <a:off x="5151835" y="1069182"/>
            <a:ext cx="196453" cy="180975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True</a:t>
            </a:r>
          </a:p>
        </xdr:txBody>
      </xdr:sp>
      <xdr:sp macro="" textlink="">
        <xdr:nvSpPr>
          <xdr:cNvPr id="69" name="Rectangle 68">
            <a:extLst>
              <a:ext uri="{FF2B5EF4-FFF2-40B4-BE49-F238E27FC236}">
                <a16:creationId xmlns:a16="http://schemas.microsoft.com/office/drawing/2014/main" id="{7B17F97C-DC09-5E72-E80D-1B93AD3F35B1}"/>
              </a:ext>
            </a:extLst>
          </xdr:cNvPr>
          <xdr:cNvSpPr/>
        </xdr:nvSpPr>
        <xdr:spPr>
          <a:xfrm>
            <a:off x="5355431" y="1069182"/>
            <a:ext cx="196453" cy="180975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70" name="Rectangle 69">
            <a:extLst>
              <a:ext uri="{FF2B5EF4-FFF2-40B4-BE49-F238E27FC236}">
                <a16:creationId xmlns:a16="http://schemas.microsoft.com/office/drawing/2014/main" id="{3221E200-B776-4DF5-CFFE-344531FF3258}"/>
              </a:ext>
            </a:extLst>
          </xdr:cNvPr>
          <xdr:cNvSpPr/>
        </xdr:nvSpPr>
        <xdr:spPr>
          <a:xfrm>
            <a:off x="5559028" y="1069182"/>
            <a:ext cx="196453" cy="180975"/>
          </a:xfrm>
          <a:prstGeom prst="rect">
            <a:avLst/>
          </a:prstGeom>
          <a:solidFill>
            <a:schemeClr val="accent2">
              <a:lumMod val="60000"/>
              <a:lumOff val="4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71" name="Rectangle 70">
            <a:extLst>
              <a:ext uri="{FF2B5EF4-FFF2-40B4-BE49-F238E27FC236}">
                <a16:creationId xmlns:a16="http://schemas.microsoft.com/office/drawing/2014/main" id="{F211D5D3-D571-4E1F-6687-9A6B442470B4}"/>
              </a:ext>
            </a:extLst>
          </xdr:cNvPr>
          <xdr:cNvSpPr/>
        </xdr:nvSpPr>
        <xdr:spPr>
          <a:xfrm>
            <a:off x="4948238" y="1069182"/>
            <a:ext cx="196453" cy="180975"/>
          </a:xfrm>
          <a:prstGeom prst="rect">
            <a:avLst/>
          </a:prstGeom>
          <a:solidFill>
            <a:schemeClr val="accent2">
              <a:lumMod val="20000"/>
              <a:lumOff val="8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72" name="Rectangle 71">
            <a:extLst>
              <a:ext uri="{FF2B5EF4-FFF2-40B4-BE49-F238E27FC236}">
                <a16:creationId xmlns:a16="http://schemas.microsoft.com/office/drawing/2014/main" id="{7D1F7CE0-312D-167F-1865-B801FFB9472E}"/>
              </a:ext>
            </a:extLst>
          </xdr:cNvPr>
          <xdr:cNvSpPr/>
        </xdr:nvSpPr>
        <xdr:spPr>
          <a:xfrm>
            <a:off x="5762625" y="1069182"/>
            <a:ext cx="196453" cy="180975"/>
          </a:xfrm>
          <a:prstGeom prst="rect">
            <a:avLst/>
          </a:prstGeom>
          <a:solidFill>
            <a:schemeClr val="accent4">
              <a:lumMod val="75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45.67</a:t>
            </a:r>
          </a:p>
        </xdr:txBody>
      </xdr:sp>
    </xdr:grpSp>
    <xdr:clientData/>
  </xdr:twoCellAnchor>
  <xdr:twoCellAnchor>
    <xdr:from>
      <xdr:col>10</xdr:col>
      <xdr:colOff>517920</xdr:colOff>
      <xdr:row>21</xdr:row>
      <xdr:rowOff>17858</xdr:rowOff>
    </xdr:from>
    <xdr:to>
      <xdr:col>11</xdr:col>
      <xdr:colOff>291350</xdr:colOff>
      <xdr:row>22</xdr:row>
      <xdr:rowOff>107155</xdr:rowOff>
    </xdr:to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A01BC58F-B039-4401-8FF9-67A055752DDF}"/>
            </a:ext>
          </a:extLst>
        </xdr:cNvPr>
        <xdr:cNvSpPr txBox="1"/>
      </xdr:nvSpPr>
      <xdr:spPr>
        <a:xfrm>
          <a:off x="6613920" y="4018358"/>
          <a:ext cx="383030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en-US" sz="1400">
              <a:solidFill>
                <a:srgbClr val="C00000"/>
              </a:solidFill>
            </a:rPr>
            <a:t>data</a:t>
          </a:r>
        </a:p>
      </xdr:txBody>
    </xdr:sp>
    <xdr:clientData/>
  </xdr:twoCellAnchor>
  <xdr:twoCellAnchor>
    <xdr:from>
      <xdr:col>11</xdr:col>
      <xdr:colOff>291350</xdr:colOff>
      <xdr:row>21</xdr:row>
      <xdr:rowOff>157757</xdr:rowOff>
    </xdr:from>
    <xdr:to>
      <xdr:col>12</xdr:col>
      <xdr:colOff>428458</xdr:colOff>
      <xdr:row>22</xdr:row>
      <xdr:rowOff>82156</xdr:rowOff>
    </xdr:to>
    <xdr:cxnSp macro="">
      <xdr:nvCxnSpPr>
        <xdr:cNvPr id="74" name="Connector: Curved 73">
          <a:extLst>
            <a:ext uri="{FF2B5EF4-FFF2-40B4-BE49-F238E27FC236}">
              <a16:creationId xmlns:a16="http://schemas.microsoft.com/office/drawing/2014/main" id="{69AEA906-145A-4C99-9F3F-DC914922A172}"/>
            </a:ext>
          </a:extLst>
        </xdr:cNvPr>
        <xdr:cNvCxnSpPr>
          <a:stCxn id="73" idx="3"/>
        </xdr:cNvCxnSpPr>
      </xdr:nvCxnSpPr>
      <xdr:spPr>
        <a:xfrm>
          <a:off x="6996950" y="4158257"/>
          <a:ext cx="746708" cy="114899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601353</xdr:colOff>
      <xdr:row>19</xdr:row>
      <xdr:rowOff>17857</xdr:rowOff>
    </xdr:from>
    <xdr:to>
      <xdr:col>13</xdr:col>
      <xdr:colOff>541716</xdr:colOff>
      <xdr:row>19</xdr:row>
      <xdr:rowOff>190498</xdr:rowOff>
    </xdr:to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id="{40A72712-07B1-4FA1-AA27-7B7B29B2BC51}"/>
            </a:ext>
          </a:extLst>
        </xdr:cNvPr>
        <xdr:cNvSpPr txBox="1"/>
      </xdr:nvSpPr>
      <xdr:spPr>
        <a:xfrm>
          <a:off x="7916553" y="3637357"/>
          <a:ext cx="549963" cy="1726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noAutofit/>
        </a:bodyPr>
        <a:lstStyle/>
        <a:p>
          <a:pPr algn="ctr"/>
          <a:r>
            <a:rPr lang="en-US" sz="11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"Hello"</a:t>
          </a:r>
          <a:endParaRPr lang="en-US" sz="1100" i="1"/>
        </a:p>
      </xdr:txBody>
    </xdr:sp>
    <xdr:clientData/>
  </xdr:twoCellAnchor>
  <xdr:twoCellAnchor>
    <xdr:from>
      <xdr:col>13</xdr:col>
      <xdr:colOff>267467</xdr:colOff>
      <xdr:row>19</xdr:row>
      <xdr:rowOff>190498</xdr:rowOff>
    </xdr:from>
    <xdr:to>
      <xdr:col>14</xdr:col>
      <xdr:colOff>20032</xdr:colOff>
      <xdr:row>22</xdr:row>
      <xdr:rowOff>63106</xdr:rowOff>
    </xdr:to>
    <xdr:cxnSp macro="">
      <xdr:nvCxnSpPr>
        <xdr:cNvPr id="76" name="Connector: Curved 75">
          <a:extLst>
            <a:ext uri="{FF2B5EF4-FFF2-40B4-BE49-F238E27FC236}">
              <a16:creationId xmlns:a16="http://schemas.microsoft.com/office/drawing/2014/main" id="{F0555D50-AD8E-4809-80E0-2C234E36BA5D}"/>
            </a:ext>
          </a:extLst>
        </xdr:cNvPr>
        <xdr:cNvCxnSpPr>
          <a:endCxn id="75" idx="2"/>
        </xdr:cNvCxnSpPr>
      </xdr:nvCxnSpPr>
      <xdr:spPr>
        <a:xfrm rot="16200000" flipV="1">
          <a:off x="8151296" y="3850969"/>
          <a:ext cx="444108" cy="362165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65999</xdr:colOff>
      <xdr:row>20</xdr:row>
      <xdr:rowOff>142877</xdr:rowOff>
    </xdr:from>
    <xdr:to>
      <xdr:col>16</xdr:col>
      <xdr:colOff>424089</xdr:colOff>
      <xdr:row>21</xdr:row>
      <xdr:rowOff>164309</xdr:rowOff>
    </xdr:to>
    <xdr:cxnSp macro="">
      <xdr:nvCxnSpPr>
        <xdr:cNvPr id="77" name="Connector: Curved 76">
          <a:extLst>
            <a:ext uri="{FF2B5EF4-FFF2-40B4-BE49-F238E27FC236}">
              <a16:creationId xmlns:a16="http://schemas.microsoft.com/office/drawing/2014/main" id="{2BB5CC32-22B9-40BE-98F3-AB7F55900C1D}"/>
            </a:ext>
          </a:extLst>
        </xdr:cNvPr>
        <xdr:cNvCxnSpPr>
          <a:stCxn id="70" idx="0"/>
          <a:endCxn id="80" idx="2"/>
        </xdr:cNvCxnSpPr>
      </xdr:nvCxnSpPr>
      <xdr:spPr>
        <a:xfrm rot="16200000" flipV="1">
          <a:off x="9892678" y="3879798"/>
          <a:ext cx="211932" cy="358090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112421</xdr:colOff>
      <xdr:row>19</xdr:row>
      <xdr:rowOff>152402</xdr:rowOff>
    </xdr:from>
    <xdr:to>
      <xdr:col>16</xdr:col>
      <xdr:colOff>249527</xdr:colOff>
      <xdr:row>20</xdr:row>
      <xdr:rowOff>142877</xdr:rowOff>
    </xdr:to>
    <xdr:grpSp>
      <xdr:nvGrpSpPr>
        <xdr:cNvPr id="78" name="Group 77">
          <a:extLst>
            <a:ext uri="{FF2B5EF4-FFF2-40B4-BE49-F238E27FC236}">
              <a16:creationId xmlns:a16="http://schemas.microsoft.com/office/drawing/2014/main" id="{75206ABA-54D1-4298-B292-D2767FF8B17A}"/>
            </a:ext>
          </a:extLst>
        </xdr:cNvPr>
        <xdr:cNvGrpSpPr/>
      </xdr:nvGrpSpPr>
      <xdr:grpSpPr>
        <a:xfrm>
          <a:off x="9234440" y="3771902"/>
          <a:ext cx="745241" cy="180975"/>
          <a:chOff x="5161359" y="1069182"/>
          <a:chExt cx="398859" cy="180975"/>
        </a:xfrm>
      </xdr:grpSpPr>
      <xdr:sp macro="" textlink="">
        <xdr:nvSpPr>
          <xdr:cNvPr id="79" name="Rectangle 78">
            <a:extLst>
              <a:ext uri="{FF2B5EF4-FFF2-40B4-BE49-F238E27FC236}">
                <a16:creationId xmlns:a16="http://schemas.microsoft.com/office/drawing/2014/main" id="{80ABB837-52A5-6253-0C49-5B632349BE0D}"/>
              </a:ext>
            </a:extLst>
          </xdr:cNvPr>
          <xdr:cNvSpPr/>
        </xdr:nvSpPr>
        <xdr:spPr>
          <a:xfrm>
            <a:off x="5161359" y="1069182"/>
            <a:ext cx="196453" cy="180975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80" name="Rectangle 79">
            <a:extLst>
              <a:ext uri="{FF2B5EF4-FFF2-40B4-BE49-F238E27FC236}">
                <a16:creationId xmlns:a16="http://schemas.microsoft.com/office/drawing/2014/main" id="{64DE25A6-1300-D81A-4F55-128B39BA4AA8}"/>
              </a:ext>
            </a:extLst>
          </xdr:cNvPr>
          <xdr:cNvSpPr/>
        </xdr:nvSpPr>
        <xdr:spPr>
          <a:xfrm>
            <a:off x="5363765" y="1069182"/>
            <a:ext cx="196453" cy="180975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99</a:t>
            </a:r>
          </a:p>
        </xdr:txBody>
      </xdr:sp>
    </xdr:grpSp>
    <xdr:clientData/>
  </xdr:twoCellAnchor>
  <xdr:twoCellAnchor>
    <xdr:from>
      <xdr:col>15</xdr:col>
      <xdr:colOff>260846</xdr:colOff>
      <xdr:row>18</xdr:row>
      <xdr:rowOff>68460</xdr:rowOff>
    </xdr:from>
    <xdr:to>
      <xdr:col>15</xdr:col>
      <xdr:colOff>499947</xdr:colOff>
      <xdr:row>19</xdr:row>
      <xdr:rowOff>176214</xdr:rowOff>
    </xdr:to>
    <xdr:cxnSp macro="">
      <xdr:nvCxnSpPr>
        <xdr:cNvPr id="81" name="Connector: Curved 80">
          <a:extLst>
            <a:ext uri="{FF2B5EF4-FFF2-40B4-BE49-F238E27FC236}">
              <a16:creationId xmlns:a16="http://schemas.microsoft.com/office/drawing/2014/main" id="{A7518CE7-3DEA-48D1-B59A-88EBF576C9FF}"/>
            </a:ext>
          </a:extLst>
        </xdr:cNvPr>
        <xdr:cNvCxnSpPr>
          <a:endCxn id="82" idx="1"/>
        </xdr:cNvCxnSpPr>
      </xdr:nvCxnSpPr>
      <xdr:spPr>
        <a:xfrm rot="5400000" flipH="1" flipV="1">
          <a:off x="9375270" y="3527036"/>
          <a:ext cx="298254" cy="239101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499948</xdr:colOff>
      <xdr:row>17</xdr:row>
      <xdr:rowOff>172639</xdr:rowOff>
    </xdr:from>
    <xdr:to>
      <xdr:col>16</xdr:col>
      <xdr:colOff>243567</xdr:colOff>
      <xdr:row>18</xdr:row>
      <xdr:rowOff>154780</xdr:rowOff>
    </xdr:to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id="{A68238D9-48F5-4D9E-A994-284AEE9F0437}"/>
            </a:ext>
          </a:extLst>
        </xdr:cNvPr>
        <xdr:cNvSpPr txBox="1"/>
      </xdr:nvSpPr>
      <xdr:spPr>
        <a:xfrm>
          <a:off x="9643948" y="3411139"/>
          <a:ext cx="353219" cy="1726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noAutofit/>
        </a:bodyPr>
        <a:lstStyle/>
        <a:p>
          <a:pPr algn="ctr"/>
          <a:r>
            <a:rPr lang="en-US" sz="11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"A"</a:t>
          </a:r>
          <a:endParaRPr lang="en-US" sz="1100" i="1"/>
        </a:p>
      </xdr:txBody>
    </xdr:sp>
    <xdr:clientData/>
  </xdr:twoCellAnchor>
  <xdr:twoCellAnchor>
    <xdr:from>
      <xdr:col>15</xdr:col>
      <xdr:colOff>333014</xdr:colOff>
      <xdr:row>22</xdr:row>
      <xdr:rowOff>154783</xdr:rowOff>
    </xdr:from>
    <xdr:to>
      <xdr:col>15</xdr:col>
      <xdr:colOff>502488</xdr:colOff>
      <xdr:row>23</xdr:row>
      <xdr:rowOff>136922</xdr:rowOff>
    </xdr:to>
    <xdr:cxnSp macro="">
      <xdr:nvCxnSpPr>
        <xdr:cNvPr id="83" name="Connector: Curved 82">
          <a:extLst>
            <a:ext uri="{FF2B5EF4-FFF2-40B4-BE49-F238E27FC236}">
              <a16:creationId xmlns:a16="http://schemas.microsoft.com/office/drawing/2014/main" id="{434F89DD-F20C-48A4-AB01-E3DF6F1CC41D}"/>
            </a:ext>
          </a:extLst>
        </xdr:cNvPr>
        <xdr:cNvCxnSpPr>
          <a:stCxn id="69" idx="2"/>
        </xdr:cNvCxnSpPr>
      </xdr:nvCxnSpPr>
      <xdr:spPr>
        <a:xfrm rot="5400000">
          <a:off x="9475431" y="4347366"/>
          <a:ext cx="172639" cy="169474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345281</xdr:colOff>
      <xdr:row>16</xdr:row>
      <xdr:rowOff>172283</xdr:rowOff>
    </xdr:from>
    <xdr:to>
      <xdr:col>14</xdr:col>
      <xdr:colOff>589358</xdr:colOff>
      <xdr:row>18</xdr:row>
      <xdr:rowOff>88162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id="{A034F548-C626-45B5-B44A-C9BC48E39D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2481" y="3220283"/>
          <a:ext cx="4511277" cy="296879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3</xdr:col>
      <xdr:colOff>455415</xdr:colOff>
      <xdr:row>23</xdr:row>
      <xdr:rowOff>33341</xdr:rowOff>
    </xdr:from>
    <xdr:to>
      <xdr:col>5</xdr:col>
      <xdr:colOff>267891</xdr:colOff>
      <xdr:row>24</xdr:row>
      <xdr:rowOff>23816</xdr:rowOff>
    </xdr:to>
    <xdr:grpSp>
      <xdr:nvGrpSpPr>
        <xdr:cNvPr id="85" name="Group 84">
          <a:extLst>
            <a:ext uri="{FF2B5EF4-FFF2-40B4-BE49-F238E27FC236}">
              <a16:creationId xmlns:a16="http://schemas.microsoft.com/office/drawing/2014/main" id="{EE9326CB-BC61-4109-827F-A5C9C60F8D2F}"/>
            </a:ext>
          </a:extLst>
        </xdr:cNvPr>
        <xdr:cNvGrpSpPr/>
      </xdr:nvGrpSpPr>
      <xdr:grpSpPr>
        <a:xfrm>
          <a:off x="2279819" y="4414841"/>
          <a:ext cx="1028745" cy="180975"/>
          <a:chOff x="4950024" y="1069182"/>
          <a:chExt cx="1026914" cy="180975"/>
        </a:xfrm>
      </xdr:grpSpPr>
      <xdr:sp macro="" textlink="">
        <xdr:nvSpPr>
          <xdr:cNvPr id="86" name="Rectangle 85">
            <a:extLst>
              <a:ext uri="{FF2B5EF4-FFF2-40B4-BE49-F238E27FC236}">
                <a16:creationId xmlns:a16="http://schemas.microsoft.com/office/drawing/2014/main" id="{4567DB55-B5C9-C192-5ACB-E423DBD1A9F7}"/>
              </a:ext>
            </a:extLst>
          </xdr:cNvPr>
          <xdr:cNvSpPr/>
        </xdr:nvSpPr>
        <xdr:spPr>
          <a:xfrm>
            <a:off x="5155407" y="1069182"/>
            <a:ext cx="196453" cy="180975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87" name="Rectangle 86">
            <a:extLst>
              <a:ext uri="{FF2B5EF4-FFF2-40B4-BE49-F238E27FC236}">
                <a16:creationId xmlns:a16="http://schemas.microsoft.com/office/drawing/2014/main" id="{B2E0DD44-BC5F-4EC4-D299-0CA84C9BB10B}"/>
              </a:ext>
            </a:extLst>
          </xdr:cNvPr>
          <xdr:cNvSpPr/>
        </xdr:nvSpPr>
        <xdr:spPr>
          <a:xfrm>
            <a:off x="5360790" y="1069182"/>
            <a:ext cx="196453" cy="180975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88" name="Rectangle 87">
            <a:extLst>
              <a:ext uri="{FF2B5EF4-FFF2-40B4-BE49-F238E27FC236}">
                <a16:creationId xmlns:a16="http://schemas.microsoft.com/office/drawing/2014/main" id="{F169FCFA-E5C9-AF3A-2BF3-9D918FB3DABE}"/>
              </a:ext>
            </a:extLst>
          </xdr:cNvPr>
          <xdr:cNvSpPr/>
        </xdr:nvSpPr>
        <xdr:spPr>
          <a:xfrm>
            <a:off x="5566172" y="1069182"/>
            <a:ext cx="196453" cy="180975"/>
          </a:xfrm>
          <a:prstGeom prst="rect">
            <a:avLst/>
          </a:prstGeom>
          <a:solidFill>
            <a:schemeClr val="accent2">
              <a:lumMod val="60000"/>
              <a:lumOff val="4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89" name="Rectangle 88">
            <a:extLst>
              <a:ext uri="{FF2B5EF4-FFF2-40B4-BE49-F238E27FC236}">
                <a16:creationId xmlns:a16="http://schemas.microsoft.com/office/drawing/2014/main" id="{2ECDC07F-1BF2-EF82-910F-F280EECF2C73}"/>
              </a:ext>
            </a:extLst>
          </xdr:cNvPr>
          <xdr:cNvSpPr/>
        </xdr:nvSpPr>
        <xdr:spPr>
          <a:xfrm>
            <a:off x="4950024" y="1069182"/>
            <a:ext cx="196453" cy="180975"/>
          </a:xfrm>
          <a:prstGeom prst="rect">
            <a:avLst/>
          </a:prstGeom>
          <a:solidFill>
            <a:schemeClr val="accent2">
              <a:lumMod val="20000"/>
              <a:lumOff val="8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90" name="Rectangle 89">
            <a:extLst>
              <a:ext uri="{FF2B5EF4-FFF2-40B4-BE49-F238E27FC236}">
                <a16:creationId xmlns:a16="http://schemas.microsoft.com/office/drawing/2014/main" id="{25D78EDF-F0BE-AD70-2F63-28DDA88141CA}"/>
              </a:ext>
            </a:extLst>
          </xdr:cNvPr>
          <xdr:cNvSpPr/>
        </xdr:nvSpPr>
        <xdr:spPr>
          <a:xfrm>
            <a:off x="5780485" y="1069182"/>
            <a:ext cx="196453" cy="180975"/>
          </a:xfrm>
          <a:prstGeom prst="rect">
            <a:avLst/>
          </a:prstGeom>
          <a:solidFill>
            <a:schemeClr val="accent2">
              <a:lumMod val="60000"/>
              <a:lumOff val="4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1</xdr:col>
      <xdr:colOff>398859</xdr:colOff>
      <xdr:row>20</xdr:row>
      <xdr:rowOff>59530</xdr:rowOff>
    </xdr:from>
    <xdr:to>
      <xdr:col>2</xdr:col>
      <xdr:colOff>244078</xdr:colOff>
      <xdr:row>21</xdr:row>
      <xdr:rowOff>148827</xdr:rowOff>
    </xdr:to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id="{3CCCA64C-F21D-4DD8-BE14-3130BB092CDB}"/>
            </a:ext>
          </a:extLst>
        </xdr:cNvPr>
        <xdr:cNvSpPr txBox="1"/>
      </xdr:nvSpPr>
      <xdr:spPr>
        <a:xfrm>
          <a:off x="1008459" y="3869530"/>
          <a:ext cx="454819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en-US" sz="1400">
              <a:solidFill>
                <a:srgbClr val="C00000"/>
              </a:solidFill>
            </a:rPr>
            <a:t>fruits</a:t>
          </a:r>
        </a:p>
      </xdr:txBody>
    </xdr:sp>
    <xdr:clientData/>
  </xdr:twoCellAnchor>
  <xdr:twoCellAnchor>
    <xdr:from>
      <xdr:col>2</xdr:col>
      <xdr:colOff>244078</xdr:colOff>
      <xdr:row>21</xdr:row>
      <xdr:rowOff>8929</xdr:rowOff>
    </xdr:from>
    <xdr:to>
      <xdr:col>3</xdr:col>
      <xdr:colOff>452436</xdr:colOff>
      <xdr:row>23</xdr:row>
      <xdr:rowOff>147639</xdr:rowOff>
    </xdr:to>
    <xdr:cxnSp macro="">
      <xdr:nvCxnSpPr>
        <xdr:cNvPr id="92" name="Connector: Curved 91">
          <a:extLst>
            <a:ext uri="{FF2B5EF4-FFF2-40B4-BE49-F238E27FC236}">
              <a16:creationId xmlns:a16="http://schemas.microsoft.com/office/drawing/2014/main" id="{0E32F242-6673-4880-93DB-F1F798F63B1E}"/>
            </a:ext>
          </a:extLst>
        </xdr:cNvPr>
        <xdr:cNvCxnSpPr>
          <a:stCxn id="91" idx="3"/>
        </xdr:cNvCxnSpPr>
      </xdr:nvCxnSpPr>
      <xdr:spPr>
        <a:xfrm>
          <a:off x="1463278" y="4009429"/>
          <a:ext cx="817958" cy="519710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398860</xdr:colOff>
      <xdr:row>19</xdr:row>
      <xdr:rowOff>65483</xdr:rowOff>
    </xdr:from>
    <xdr:ext cx="547688" cy="172641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id="{FB4EEF7D-DEB0-4A78-BC1E-D0859C4D91DB}"/>
            </a:ext>
          </a:extLst>
        </xdr:cNvPr>
        <xdr:cNvSpPr txBox="1"/>
      </xdr:nvSpPr>
      <xdr:spPr>
        <a:xfrm>
          <a:off x="2227660" y="3684983"/>
          <a:ext cx="547688" cy="1726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noAutofit/>
        </a:bodyPr>
        <a:lstStyle/>
        <a:p>
          <a:pPr algn="ctr"/>
          <a:r>
            <a:rPr lang="en-US" sz="11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"Ciku"</a:t>
          </a:r>
          <a:endParaRPr lang="en-US" sz="1100" i="1"/>
        </a:p>
      </xdr:txBody>
    </xdr:sp>
    <xdr:clientData/>
  </xdr:oneCellAnchor>
  <xdr:twoCellAnchor>
    <xdr:from>
      <xdr:col>3</xdr:col>
      <xdr:colOff>398861</xdr:colOff>
      <xdr:row>19</xdr:row>
      <xdr:rowOff>151804</xdr:rowOff>
    </xdr:from>
    <xdr:to>
      <xdr:col>3</xdr:col>
      <xdr:colOff>553643</xdr:colOff>
      <xdr:row>23</xdr:row>
      <xdr:rowOff>33341</xdr:rowOff>
    </xdr:to>
    <xdr:cxnSp macro="">
      <xdr:nvCxnSpPr>
        <xdr:cNvPr id="94" name="Connector: Curved 93">
          <a:extLst>
            <a:ext uri="{FF2B5EF4-FFF2-40B4-BE49-F238E27FC236}">
              <a16:creationId xmlns:a16="http://schemas.microsoft.com/office/drawing/2014/main" id="{EE9690A2-53EB-48BE-B4E6-A002F7A0E49E}"/>
            </a:ext>
          </a:extLst>
        </xdr:cNvPr>
        <xdr:cNvCxnSpPr>
          <a:stCxn id="89" idx="0"/>
          <a:endCxn id="93" idx="1"/>
        </xdr:cNvCxnSpPr>
      </xdr:nvCxnSpPr>
      <xdr:spPr>
        <a:xfrm rot="16200000" flipV="1">
          <a:off x="1983283" y="4015682"/>
          <a:ext cx="643537" cy="154782"/>
        </a:xfrm>
        <a:prstGeom prst="curvedConnector4">
          <a:avLst>
            <a:gd name="adj1" fmla="val 43293"/>
            <a:gd name="adj2" fmla="val 247692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184547</xdr:colOff>
      <xdr:row>20</xdr:row>
      <xdr:rowOff>47624</xdr:rowOff>
    </xdr:from>
    <xdr:ext cx="547688" cy="172641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id="{1C149355-131C-429F-A2E3-1F1F6DD8A7AF}"/>
            </a:ext>
          </a:extLst>
        </xdr:cNvPr>
        <xdr:cNvSpPr txBox="1"/>
      </xdr:nvSpPr>
      <xdr:spPr>
        <a:xfrm>
          <a:off x="2622947" y="3857624"/>
          <a:ext cx="547688" cy="1726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noAutofit/>
        </a:bodyPr>
        <a:lstStyle/>
        <a:p>
          <a:pPr algn="ctr"/>
          <a:r>
            <a:rPr lang="en-US" sz="11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"Apple"</a:t>
          </a:r>
          <a:endParaRPr lang="en-US" sz="1100" i="1"/>
        </a:p>
      </xdr:txBody>
    </xdr:sp>
    <xdr:clientData/>
  </xdr:oneCellAnchor>
  <xdr:twoCellAnchor>
    <xdr:from>
      <xdr:col>4</xdr:col>
      <xdr:colOff>154781</xdr:colOff>
      <xdr:row>21</xdr:row>
      <xdr:rowOff>32745</xdr:rowOff>
    </xdr:from>
    <xdr:to>
      <xdr:col>4</xdr:col>
      <xdr:colOff>363142</xdr:colOff>
      <xdr:row>22</xdr:row>
      <xdr:rowOff>184548</xdr:rowOff>
    </xdr:to>
    <xdr:cxnSp macro="">
      <xdr:nvCxnSpPr>
        <xdr:cNvPr id="96" name="Connector: Curved 95">
          <a:extLst>
            <a:ext uri="{FF2B5EF4-FFF2-40B4-BE49-F238E27FC236}">
              <a16:creationId xmlns:a16="http://schemas.microsoft.com/office/drawing/2014/main" id="{7BC0DA07-2A4C-4B1B-BD9A-479D5681FC89}"/>
            </a:ext>
          </a:extLst>
        </xdr:cNvPr>
        <xdr:cNvCxnSpPr/>
      </xdr:nvCxnSpPr>
      <xdr:spPr>
        <a:xfrm rot="5400000" flipH="1" flipV="1">
          <a:off x="2526210" y="4100216"/>
          <a:ext cx="342303" cy="208361"/>
        </a:xfrm>
        <a:prstGeom prst="curvedConnector3">
          <a:avLst>
            <a:gd name="adj1" fmla="val 30869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154781</xdr:colOff>
      <xdr:row>20</xdr:row>
      <xdr:rowOff>89296</xdr:rowOff>
    </xdr:from>
    <xdr:ext cx="547688" cy="172641"/>
    <xdr:sp macro="" textlink="">
      <xdr:nvSpPr>
        <xdr:cNvPr id="97" name="TextBox 96">
          <a:extLst>
            <a:ext uri="{FF2B5EF4-FFF2-40B4-BE49-F238E27FC236}">
              <a16:creationId xmlns:a16="http://schemas.microsoft.com/office/drawing/2014/main" id="{0A83C21A-25F0-4F12-A89D-E7B474AE475E}"/>
            </a:ext>
          </a:extLst>
        </xdr:cNvPr>
        <xdr:cNvSpPr txBox="1"/>
      </xdr:nvSpPr>
      <xdr:spPr>
        <a:xfrm>
          <a:off x="3202781" y="3899296"/>
          <a:ext cx="547688" cy="1726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noAutofit/>
        </a:bodyPr>
        <a:lstStyle/>
        <a:p>
          <a:pPr algn="ctr"/>
          <a:r>
            <a:rPr lang="en-US" sz="11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"Pisang"</a:t>
          </a:r>
          <a:endParaRPr lang="en-US" sz="1100" i="1"/>
        </a:p>
      </xdr:txBody>
    </xdr:sp>
    <xdr:clientData/>
  </xdr:oneCellAnchor>
  <xdr:twoCellAnchor>
    <xdr:from>
      <xdr:col>4</xdr:col>
      <xdr:colOff>369092</xdr:colOff>
      <xdr:row>20</xdr:row>
      <xdr:rowOff>175618</xdr:rowOff>
    </xdr:from>
    <xdr:to>
      <xdr:col>5</xdr:col>
      <xdr:colOff>154780</xdr:colOff>
      <xdr:row>23</xdr:row>
      <xdr:rowOff>83346</xdr:rowOff>
    </xdr:to>
    <xdr:cxnSp macro="">
      <xdr:nvCxnSpPr>
        <xdr:cNvPr id="98" name="Connector: Curved 97">
          <a:extLst>
            <a:ext uri="{FF2B5EF4-FFF2-40B4-BE49-F238E27FC236}">
              <a16:creationId xmlns:a16="http://schemas.microsoft.com/office/drawing/2014/main" id="{14C44000-118E-44B5-AF72-832951BDCA22}"/>
            </a:ext>
          </a:extLst>
        </xdr:cNvPr>
        <xdr:cNvCxnSpPr>
          <a:cxnSpLocks/>
          <a:endCxn id="97" idx="1"/>
        </xdr:cNvCxnSpPr>
      </xdr:nvCxnSpPr>
      <xdr:spPr>
        <a:xfrm rot="5400000" flipH="1" flipV="1">
          <a:off x="2765522" y="4027588"/>
          <a:ext cx="479228" cy="395288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11905</xdr:colOff>
      <xdr:row>21</xdr:row>
      <xdr:rowOff>113108</xdr:rowOff>
    </xdr:from>
    <xdr:ext cx="547688" cy="172641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id="{8E145148-5AAF-4D7C-826F-31BAB9FE3E43}"/>
            </a:ext>
          </a:extLst>
        </xdr:cNvPr>
        <xdr:cNvSpPr txBox="1"/>
      </xdr:nvSpPr>
      <xdr:spPr>
        <a:xfrm>
          <a:off x="3669505" y="4113608"/>
          <a:ext cx="547688" cy="1726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noAutofit/>
        </a:bodyPr>
        <a:lstStyle/>
        <a:p>
          <a:pPr algn="ctr"/>
          <a:r>
            <a:rPr lang="en-US" sz="11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"Nenas"</a:t>
          </a:r>
          <a:endParaRPr lang="en-US" sz="1100" i="1"/>
        </a:p>
      </xdr:txBody>
    </xdr:sp>
    <xdr:clientData/>
  </xdr:oneCellAnchor>
  <xdr:twoCellAnchor>
    <xdr:from>
      <xdr:col>5</xdr:col>
      <xdr:colOff>169664</xdr:colOff>
      <xdr:row>22</xdr:row>
      <xdr:rowOff>8930</xdr:rowOff>
    </xdr:from>
    <xdr:to>
      <xdr:col>6</xdr:col>
      <xdr:colOff>11904</xdr:colOff>
      <xdr:row>23</xdr:row>
      <xdr:rowOff>33342</xdr:rowOff>
    </xdr:to>
    <xdr:cxnSp macro="">
      <xdr:nvCxnSpPr>
        <xdr:cNvPr id="100" name="Connector: Curved 99">
          <a:extLst>
            <a:ext uri="{FF2B5EF4-FFF2-40B4-BE49-F238E27FC236}">
              <a16:creationId xmlns:a16="http://schemas.microsoft.com/office/drawing/2014/main" id="{3B4D59EB-4619-43A5-9351-E8124283B795}"/>
            </a:ext>
          </a:extLst>
        </xdr:cNvPr>
        <xdr:cNvCxnSpPr>
          <a:stCxn id="90" idx="0"/>
          <a:endCxn id="99" idx="1"/>
        </xdr:cNvCxnSpPr>
      </xdr:nvCxnSpPr>
      <xdr:spPr>
        <a:xfrm rot="5400000" flipH="1" flipV="1">
          <a:off x="3336128" y="4081466"/>
          <a:ext cx="214912" cy="451840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285750</xdr:colOff>
      <xdr:row>25</xdr:row>
      <xdr:rowOff>53576</xdr:rowOff>
    </xdr:from>
    <xdr:to>
      <xdr:col>4</xdr:col>
      <xdr:colOff>130969</xdr:colOff>
      <xdr:row>26</xdr:row>
      <xdr:rowOff>142873</xdr:rowOff>
    </xdr:to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id="{130C0D65-4103-4238-9B6F-D55414C09860}"/>
            </a:ext>
          </a:extLst>
        </xdr:cNvPr>
        <xdr:cNvSpPr txBox="1"/>
      </xdr:nvSpPr>
      <xdr:spPr>
        <a:xfrm>
          <a:off x="2114550" y="4816076"/>
          <a:ext cx="454819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en-US" sz="1400">
              <a:solidFill>
                <a:srgbClr val="C00000"/>
              </a:solidFill>
            </a:rPr>
            <a:t>idx: </a:t>
          </a:r>
          <a:r>
            <a:rPr lang="en-US" sz="1400">
              <a:solidFill>
                <a:schemeClr val="accent1"/>
              </a:solidFill>
            </a:rPr>
            <a:t>3</a:t>
          </a:r>
        </a:p>
      </xdr:txBody>
    </xdr:sp>
    <xdr:clientData/>
  </xdr:twoCellAnchor>
  <xdr:oneCellAnchor>
    <xdr:from>
      <xdr:col>6</xdr:col>
      <xdr:colOff>178593</xdr:colOff>
      <xdr:row>26</xdr:row>
      <xdr:rowOff>5952</xdr:rowOff>
    </xdr:from>
    <xdr:ext cx="547688" cy="172641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id="{52B07AFF-B4D3-4D9A-913D-6FFFB4762172}"/>
            </a:ext>
          </a:extLst>
        </xdr:cNvPr>
        <xdr:cNvSpPr txBox="1"/>
      </xdr:nvSpPr>
      <xdr:spPr>
        <a:xfrm>
          <a:off x="3836193" y="4958952"/>
          <a:ext cx="547688" cy="1726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noAutofit/>
        </a:bodyPr>
        <a:lstStyle/>
        <a:p>
          <a:pPr algn="ctr"/>
          <a:r>
            <a:rPr lang="en-US" sz="11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"PISANG"</a:t>
          </a:r>
          <a:endParaRPr lang="en-US" sz="1100" i="1"/>
        </a:p>
      </xdr:txBody>
    </xdr:sp>
    <xdr:clientData/>
  </xdr:oneCellAnchor>
  <xdr:oneCellAnchor>
    <xdr:from>
      <xdr:col>7</xdr:col>
      <xdr:colOff>285750</xdr:colOff>
      <xdr:row>26</xdr:row>
      <xdr:rowOff>5952</xdr:rowOff>
    </xdr:from>
    <xdr:ext cx="547688" cy="172641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id="{A0B09D6A-A700-4069-8D4F-B4EE028199E5}"/>
            </a:ext>
          </a:extLst>
        </xdr:cNvPr>
        <xdr:cNvSpPr txBox="1"/>
      </xdr:nvSpPr>
      <xdr:spPr>
        <a:xfrm>
          <a:off x="4552950" y="4958952"/>
          <a:ext cx="547688" cy="1726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noAutofit/>
        </a:bodyPr>
        <a:lstStyle/>
        <a:p>
          <a:pPr algn="ctr"/>
          <a:r>
            <a:rPr lang="en-US" sz="11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"PISANG"</a:t>
          </a:r>
          <a:endParaRPr lang="en-US" sz="1100" i="1"/>
        </a:p>
      </xdr:txBody>
    </xdr:sp>
    <xdr:clientData/>
  </xdr:oneCellAnchor>
  <xdr:twoCellAnchor>
    <xdr:from>
      <xdr:col>4</xdr:col>
      <xdr:colOff>562571</xdr:colOff>
      <xdr:row>21</xdr:row>
      <xdr:rowOff>53579</xdr:rowOff>
    </xdr:from>
    <xdr:to>
      <xdr:col>5</xdr:col>
      <xdr:colOff>250034</xdr:colOff>
      <xdr:row>23</xdr:row>
      <xdr:rowOff>33341</xdr:rowOff>
    </xdr:to>
    <xdr:cxnSp macro="">
      <xdr:nvCxnSpPr>
        <xdr:cNvPr id="104" name="Connector: Curved 103">
          <a:extLst>
            <a:ext uri="{FF2B5EF4-FFF2-40B4-BE49-F238E27FC236}">
              <a16:creationId xmlns:a16="http://schemas.microsoft.com/office/drawing/2014/main" id="{C59C9009-44C0-4AE2-87F2-D4B1E940B8A6}"/>
            </a:ext>
          </a:extLst>
        </xdr:cNvPr>
        <xdr:cNvCxnSpPr>
          <a:cxnSpLocks/>
          <a:stCxn id="88" idx="0"/>
        </xdr:cNvCxnSpPr>
      </xdr:nvCxnSpPr>
      <xdr:spPr>
        <a:xfrm rot="5400000" flipH="1" flipV="1">
          <a:off x="2969122" y="4085928"/>
          <a:ext cx="360762" cy="297063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518749</xdr:colOff>
      <xdr:row>29</xdr:row>
      <xdr:rowOff>10443</xdr:rowOff>
    </xdr:from>
    <xdr:to>
      <xdr:col>18</xdr:col>
      <xdr:colOff>29763</xdr:colOff>
      <xdr:row>30</xdr:row>
      <xdr:rowOff>918</xdr:rowOff>
    </xdr:to>
    <xdr:grpSp>
      <xdr:nvGrpSpPr>
        <xdr:cNvPr id="105" name="Group 104">
          <a:extLst>
            <a:ext uri="{FF2B5EF4-FFF2-40B4-BE49-F238E27FC236}">
              <a16:creationId xmlns:a16="http://schemas.microsoft.com/office/drawing/2014/main" id="{76E06A4F-E2F2-4828-AFEC-78BDFE2D683B}"/>
            </a:ext>
          </a:extLst>
        </xdr:cNvPr>
        <xdr:cNvGrpSpPr/>
      </xdr:nvGrpSpPr>
      <xdr:grpSpPr>
        <a:xfrm>
          <a:off x="7816364" y="5534943"/>
          <a:ext cx="3159822" cy="180975"/>
          <a:chOff x="4744641" y="1069182"/>
          <a:chExt cx="1214437" cy="180975"/>
        </a:xfrm>
      </xdr:grpSpPr>
      <xdr:sp macro="" textlink="">
        <xdr:nvSpPr>
          <xdr:cNvPr id="106" name="Rectangle 105">
            <a:extLst>
              <a:ext uri="{FF2B5EF4-FFF2-40B4-BE49-F238E27FC236}">
                <a16:creationId xmlns:a16="http://schemas.microsoft.com/office/drawing/2014/main" id="{D75F64A6-E226-E12F-BE01-F1E978AA7410}"/>
              </a:ext>
            </a:extLst>
          </xdr:cNvPr>
          <xdr:cNvSpPr/>
        </xdr:nvSpPr>
        <xdr:spPr>
          <a:xfrm>
            <a:off x="4744641" y="1069182"/>
            <a:ext cx="196453" cy="180975"/>
          </a:xfrm>
          <a:prstGeom prst="rect">
            <a:avLst/>
          </a:prstGeom>
          <a:solidFill>
            <a:srgbClr val="FF0000"/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123</a:t>
            </a:r>
          </a:p>
        </xdr:txBody>
      </xdr:sp>
      <xdr:sp macro="" textlink="">
        <xdr:nvSpPr>
          <xdr:cNvPr id="107" name="Rectangle 106">
            <a:extLst>
              <a:ext uri="{FF2B5EF4-FFF2-40B4-BE49-F238E27FC236}">
                <a16:creationId xmlns:a16="http://schemas.microsoft.com/office/drawing/2014/main" id="{B49FEF27-214F-1DE8-9A3E-DD03A4BB9E01}"/>
              </a:ext>
            </a:extLst>
          </xdr:cNvPr>
          <xdr:cNvSpPr/>
        </xdr:nvSpPr>
        <xdr:spPr>
          <a:xfrm>
            <a:off x="5151835" y="1069182"/>
            <a:ext cx="196453" cy="180975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True</a:t>
            </a:r>
          </a:p>
        </xdr:txBody>
      </xdr:sp>
      <xdr:sp macro="" textlink="">
        <xdr:nvSpPr>
          <xdr:cNvPr id="108" name="Rectangle 107">
            <a:extLst>
              <a:ext uri="{FF2B5EF4-FFF2-40B4-BE49-F238E27FC236}">
                <a16:creationId xmlns:a16="http://schemas.microsoft.com/office/drawing/2014/main" id="{12C5896A-4214-020A-A1C2-8CDED812C60B}"/>
              </a:ext>
            </a:extLst>
          </xdr:cNvPr>
          <xdr:cNvSpPr/>
        </xdr:nvSpPr>
        <xdr:spPr>
          <a:xfrm>
            <a:off x="5355431" y="1069182"/>
            <a:ext cx="196453" cy="180975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09" name="Rectangle 108">
            <a:extLst>
              <a:ext uri="{FF2B5EF4-FFF2-40B4-BE49-F238E27FC236}">
                <a16:creationId xmlns:a16="http://schemas.microsoft.com/office/drawing/2014/main" id="{8E7CA997-BAD1-4880-CBD3-814C3A8B7B1E}"/>
              </a:ext>
            </a:extLst>
          </xdr:cNvPr>
          <xdr:cNvSpPr/>
        </xdr:nvSpPr>
        <xdr:spPr>
          <a:xfrm>
            <a:off x="5559028" y="1069182"/>
            <a:ext cx="196453" cy="180975"/>
          </a:xfrm>
          <a:prstGeom prst="rect">
            <a:avLst/>
          </a:prstGeom>
          <a:solidFill>
            <a:schemeClr val="accent2">
              <a:lumMod val="60000"/>
              <a:lumOff val="4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10" name="Rectangle 109">
            <a:extLst>
              <a:ext uri="{FF2B5EF4-FFF2-40B4-BE49-F238E27FC236}">
                <a16:creationId xmlns:a16="http://schemas.microsoft.com/office/drawing/2014/main" id="{4FD5C5F6-8EBD-DA80-2A60-26DCB9A1EF22}"/>
              </a:ext>
            </a:extLst>
          </xdr:cNvPr>
          <xdr:cNvSpPr/>
        </xdr:nvSpPr>
        <xdr:spPr>
          <a:xfrm>
            <a:off x="4948238" y="1069182"/>
            <a:ext cx="196453" cy="180975"/>
          </a:xfrm>
          <a:prstGeom prst="rect">
            <a:avLst/>
          </a:prstGeom>
          <a:solidFill>
            <a:schemeClr val="accent2">
              <a:lumMod val="20000"/>
              <a:lumOff val="8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11" name="Rectangle 110">
            <a:extLst>
              <a:ext uri="{FF2B5EF4-FFF2-40B4-BE49-F238E27FC236}">
                <a16:creationId xmlns:a16="http://schemas.microsoft.com/office/drawing/2014/main" id="{23F04E4D-D5C5-6882-CD9C-681198D21FC9}"/>
              </a:ext>
            </a:extLst>
          </xdr:cNvPr>
          <xdr:cNvSpPr/>
        </xdr:nvSpPr>
        <xdr:spPr>
          <a:xfrm>
            <a:off x="5762625" y="1069182"/>
            <a:ext cx="196453" cy="180975"/>
          </a:xfrm>
          <a:prstGeom prst="rect">
            <a:avLst/>
          </a:prstGeom>
          <a:solidFill>
            <a:schemeClr val="accent4">
              <a:lumMod val="75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45.67</a:t>
            </a:r>
          </a:p>
        </xdr:txBody>
      </xdr:sp>
    </xdr:grpSp>
    <xdr:clientData/>
  </xdr:twoCellAnchor>
  <xdr:twoCellAnchor>
    <xdr:from>
      <xdr:col>10</xdr:col>
      <xdr:colOff>432289</xdr:colOff>
      <xdr:row>28</xdr:row>
      <xdr:rowOff>47166</xdr:rowOff>
    </xdr:from>
    <xdr:to>
      <xdr:col>11</xdr:col>
      <xdr:colOff>320657</xdr:colOff>
      <xdr:row>29</xdr:row>
      <xdr:rowOff>136463</xdr:rowOff>
    </xdr:to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id="{CB2CD076-E8BD-4D67-A41E-85069046299B}"/>
            </a:ext>
          </a:extLst>
        </xdr:cNvPr>
        <xdr:cNvSpPr txBox="1"/>
      </xdr:nvSpPr>
      <xdr:spPr>
        <a:xfrm>
          <a:off x="6528289" y="5381166"/>
          <a:ext cx="497968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en-US" sz="1400">
              <a:solidFill>
                <a:srgbClr val="C00000"/>
              </a:solidFill>
            </a:rPr>
            <a:t>data2</a:t>
          </a:r>
        </a:p>
      </xdr:txBody>
    </xdr:sp>
    <xdr:clientData/>
  </xdr:twoCellAnchor>
  <xdr:twoCellAnchor>
    <xdr:from>
      <xdr:col>11</xdr:col>
      <xdr:colOff>320657</xdr:colOff>
      <xdr:row>28</xdr:row>
      <xdr:rowOff>187065</xdr:rowOff>
    </xdr:from>
    <xdr:to>
      <xdr:col>12</xdr:col>
      <xdr:colOff>457765</xdr:colOff>
      <xdr:row>29</xdr:row>
      <xdr:rowOff>111464</xdr:rowOff>
    </xdr:to>
    <xdr:cxnSp macro="">
      <xdr:nvCxnSpPr>
        <xdr:cNvPr id="113" name="Connector: Curved 112">
          <a:extLst>
            <a:ext uri="{FF2B5EF4-FFF2-40B4-BE49-F238E27FC236}">
              <a16:creationId xmlns:a16="http://schemas.microsoft.com/office/drawing/2014/main" id="{36706FA3-B26C-4138-A9CA-81601F7CD4D3}"/>
            </a:ext>
          </a:extLst>
        </xdr:cNvPr>
        <xdr:cNvCxnSpPr>
          <a:stCxn id="112" idx="3"/>
        </xdr:cNvCxnSpPr>
      </xdr:nvCxnSpPr>
      <xdr:spPr>
        <a:xfrm>
          <a:off x="7026257" y="5521065"/>
          <a:ext cx="746708" cy="114899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117235</xdr:colOff>
      <xdr:row>20</xdr:row>
      <xdr:rowOff>29308</xdr:rowOff>
    </xdr:from>
    <xdr:to>
      <xdr:col>14</xdr:col>
      <xdr:colOff>122611</xdr:colOff>
      <xdr:row>29</xdr:row>
      <xdr:rowOff>129049</xdr:rowOff>
    </xdr:to>
    <xdr:cxnSp macro="">
      <xdr:nvCxnSpPr>
        <xdr:cNvPr id="114" name="Connector: Curved 113">
          <a:extLst>
            <a:ext uri="{FF2B5EF4-FFF2-40B4-BE49-F238E27FC236}">
              <a16:creationId xmlns:a16="http://schemas.microsoft.com/office/drawing/2014/main" id="{1721473A-4FF4-4BAB-B181-83CFFB887881}"/>
            </a:ext>
          </a:extLst>
        </xdr:cNvPr>
        <xdr:cNvCxnSpPr/>
      </xdr:nvCxnSpPr>
      <xdr:spPr>
        <a:xfrm rot="16200000" flipV="1">
          <a:off x="7442402" y="4438941"/>
          <a:ext cx="1814241" cy="614976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354994</xdr:colOff>
      <xdr:row>29</xdr:row>
      <xdr:rowOff>169437</xdr:rowOff>
    </xdr:from>
    <xdr:to>
      <xdr:col>15</xdr:col>
      <xdr:colOff>524468</xdr:colOff>
      <xdr:row>30</xdr:row>
      <xdr:rowOff>151576</xdr:rowOff>
    </xdr:to>
    <xdr:cxnSp macro="">
      <xdr:nvCxnSpPr>
        <xdr:cNvPr id="115" name="Connector: Curved 114">
          <a:extLst>
            <a:ext uri="{FF2B5EF4-FFF2-40B4-BE49-F238E27FC236}">
              <a16:creationId xmlns:a16="http://schemas.microsoft.com/office/drawing/2014/main" id="{957EFF73-67FB-4CB3-AF10-A06CA35F7225}"/>
            </a:ext>
          </a:extLst>
        </xdr:cNvPr>
        <xdr:cNvCxnSpPr/>
      </xdr:nvCxnSpPr>
      <xdr:spPr>
        <a:xfrm rot="5400000">
          <a:off x="9497411" y="5695520"/>
          <a:ext cx="172639" cy="169474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410308</xdr:colOff>
      <xdr:row>20</xdr:row>
      <xdr:rowOff>175846</xdr:rowOff>
    </xdr:from>
    <xdr:to>
      <xdr:col>16</xdr:col>
      <xdr:colOff>475378</xdr:colOff>
      <xdr:row>28</xdr:row>
      <xdr:rowOff>171636</xdr:rowOff>
    </xdr:to>
    <xdr:cxnSp macro="">
      <xdr:nvCxnSpPr>
        <xdr:cNvPr id="116" name="Connector: Curved 115">
          <a:extLst>
            <a:ext uri="{FF2B5EF4-FFF2-40B4-BE49-F238E27FC236}">
              <a16:creationId xmlns:a16="http://schemas.microsoft.com/office/drawing/2014/main" id="{C2D93E1F-C61A-4763-B139-9DB1AB5B66A2}"/>
            </a:ext>
          </a:extLst>
        </xdr:cNvPr>
        <xdr:cNvCxnSpPr/>
      </xdr:nvCxnSpPr>
      <xdr:spPr>
        <a:xfrm rot="16200000" flipV="1">
          <a:off x="9131748" y="4408406"/>
          <a:ext cx="1519790" cy="674670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277586</xdr:colOff>
      <xdr:row>7</xdr:row>
      <xdr:rowOff>108858</xdr:rowOff>
    </xdr:from>
    <xdr:to>
      <xdr:col>13</xdr:col>
      <xdr:colOff>255814</xdr:colOff>
      <xdr:row>8</xdr:row>
      <xdr:rowOff>103415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826D04F3-138F-4B12-943E-1A4449B63227}"/>
            </a:ext>
          </a:extLst>
        </xdr:cNvPr>
        <xdr:cNvGrpSpPr/>
      </xdr:nvGrpSpPr>
      <xdr:grpSpPr>
        <a:xfrm>
          <a:off x="5154386" y="1442358"/>
          <a:ext cx="3026228" cy="185057"/>
          <a:chOff x="1834243" y="3069771"/>
          <a:chExt cx="1687285" cy="185057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1ADC717F-6525-BAAA-7C7B-12858640DE9B}"/>
              </a:ext>
            </a:extLst>
          </xdr:cNvPr>
          <xdr:cNvSpPr/>
        </xdr:nvSpPr>
        <xdr:spPr>
          <a:xfrm>
            <a:off x="1834243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800"/>
              <a:t>1</a:t>
            </a:r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93C5818A-C283-F2B0-1173-EAEBFB339257}"/>
              </a:ext>
            </a:extLst>
          </xdr:cNvPr>
          <xdr:cNvSpPr/>
        </xdr:nvSpPr>
        <xdr:spPr>
          <a:xfrm>
            <a:off x="2046514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800"/>
              <a:t>2</a:t>
            </a:r>
          </a:p>
        </xdr:txBody>
      </xdr: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D8AB094E-7A81-740F-70EB-E32E2D9544AC}"/>
              </a:ext>
            </a:extLst>
          </xdr:cNvPr>
          <xdr:cNvSpPr/>
        </xdr:nvSpPr>
        <xdr:spPr>
          <a:xfrm>
            <a:off x="2258785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800"/>
              <a:t>3</a:t>
            </a:r>
          </a:p>
        </xdr:txBody>
      </xdr:sp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D0BC69B0-87BB-46EB-D52B-061AA0AB587A}"/>
              </a:ext>
            </a:extLst>
          </xdr:cNvPr>
          <xdr:cNvSpPr/>
        </xdr:nvSpPr>
        <xdr:spPr>
          <a:xfrm>
            <a:off x="2471056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800"/>
              <a:t>4</a:t>
            </a:r>
          </a:p>
        </xdr:txBody>
      </xdr:sp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57CA534F-3712-BFE8-4CF9-2C42EE0C86FB}"/>
              </a:ext>
            </a:extLst>
          </xdr:cNvPr>
          <xdr:cNvSpPr/>
        </xdr:nvSpPr>
        <xdr:spPr>
          <a:xfrm>
            <a:off x="2683327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800"/>
              <a:t>5</a:t>
            </a:r>
          </a:p>
        </xdr:txBody>
      </xdr:sp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8775B385-0BEB-6E0D-1056-D776F34AC7BE}"/>
              </a:ext>
            </a:extLst>
          </xdr:cNvPr>
          <xdr:cNvSpPr/>
        </xdr:nvSpPr>
        <xdr:spPr>
          <a:xfrm>
            <a:off x="2895598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800"/>
              <a:t>6</a:t>
            </a:r>
          </a:p>
        </xdr:txBody>
      </xdr:sp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0F3FC39E-7200-B804-E65A-4E9CEC216131}"/>
              </a:ext>
            </a:extLst>
          </xdr:cNvPr>
          <xdr:cNvSpPr/>
        </xdr:nvSpPr>
        <xdr:spPr>
          <a:xfrm>
            <a:off x="3107869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800"/>
              <a:t>7</a:t>
            </a:r>
          </a:p>
        </xdr:txBody>
      </xdr:sp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1C157585-277E-0ABB-A18F-EAF0F9874381}"/>
              </a:ext>
            </a:extLst>
          </xdr:cNvPr>
          <xdr:cNvSpPr/>
        </xdr:nvSpPr>
        <xdr:spPr>
          <a:xfrm>
            <a:off x="3320142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800"/>
              <a:t>8</a:t>
            </a:r>
          </a:p>
        </xdr:txBody>
      </xdr:sp>
    </xdr:grpSp>
    <xdr:clientData/>
  </xdr:twoCellAnchor>
  <xdr:oneCellAnchor>
    <xdr:from>
      <xdr:col>7</xdr:col>
      <xdr:colOff>234044</xdr:colOff>
      <xdr:row>5</xdr:row>
      <xdr:rowOff>54430</xdr:rowOff>
    </xdr:from>
    <xdr:ext cx="378950" cy="199246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2D36A307-0DDE-4BA6-9B21-42FE4FD40486}"/>
            </a:ext>
          </a:extLst>
        </xdr:cNvPr>
        <xdr:cNvSpPr txBox="1"/>
      </xdr:nvSpPr>
      <xdr:spPr>
        <a:xfrm>
          <a:off x="4501244" y="1006930"/>
          <a:ext cx="378950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data</a:t>
          </a:r>
        </a:p>
      </xdr:txBody>
    </xdr:sp>
    <xdr:clientData/>
  </xdr:oneCellAnchor>
  <xdr:twoCellAnchor>
    <xdr:from>
      <xdr:col>8</xdr:col>
      <xdr:colOff>3394</xdr:colOff>
      <xdr:row>5</xdr:row>
      <xdr:rowOff>154053</xdr:rowOff>
    </xdr:from>
    <xdr:to>
      <xdr:col>8</xdr:col>
      <xdr:colOff>277586</xdr:colOff>
      <xdr:row>8</xdr:row>
      <xdr:rowOff>10887</xdr:rowOff>
    </xdr:to>
    <xdr:cxnSp macro="">
      <xdr:nvCxnSpPr>
        <xdr:cNvPr id="12" name="Connector: Curved 11">
          <a:extLst>
            <a:ext uri="{FF2B5EF4-FFF2-40B4-BE49-F238E27FC236}">
              <a16:creationId xmlns:a16="http://schemas.microsoft.com/office/drawing/2014/main" id="{068B469D-4F2B-4AC0-9659-21C33DE07F65}"/>
            </a:ext>
          </a:extLst>
        </xdr:cNvPr>
        <xdr:cNvCxnSpPr>
          <a:stCxn id="11" idx="3"/>
          <a:endCxn id="3" idx="1"/>
        </xdr:cNvCxnSpPr>
      </xdr:nvCxnSpPr>
      <xdr:spPr>
        <a:xfrm>
          <a:off x="4880194" y="1106553"/>
          <a:ext cx="274192" cy="428334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604157</xdr:colOff>
      <xdr:row>8</xdr:row>
      <xdr:rowOff>108858</xdr:rowOff>
    </xdr:from>
    <xdr:ext cx="433379" cy="199246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2B0187A5-47BB-4B6D-926C-6DADF539B8C1}"/>
            </a:ext>
          </a:extLst>
        </xdr:cNvPr>
        <xdr:cNvSpPr txBox="1"/>
      </xdr:nvSpPr>
      <xdr:spPr>
        <a:xfrm>
          <a:off x="4261757" y="1632858"/>
          <a:ext cx="433379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data2</a:t>
          </a:r>
        </a:p>
      </xdr:txBody>
    </xdr:sp>
    <xdr:clientData/>
  </xdr:oneCellAnchor>
  <xdr:twoCellAnchor>
    <xdr:from>
      <xdr:col>7</xdr:col>
      <xdr:colOff>427936</xdr:colOff>
      <xdr:row>9</xdr:row>
      <xdr:rowOff>17981</xdr:rowOff>
    </xdr:from>
    <xdr:to>
      <xdr:col>8</xdr:col>
      <xdr:colOff>277587</xdr:colOff>
      <xdr:row>9</xdr:row>
      <xdr:rowOff>168730</xdr:rowOff>
    </xdr:to>
    <xdr:cxnSp macro="">
      <xdr:nvCxnSpPr>
        <xdr:cNvPr id="14" name="Connector: Curved 13">
          <a:extLst>
            <a:ext uri="{FF2B5EF4-FFF2-40B4-BE49-F238E27FC236}">
              <a16:creationId xmlns:a16="http://schemas.microsoft.com/office/drawing/2014/main" id="{5AB91FAC-4995-412E-8319-4A6C6F861F80}"/>
            </a:ext>
          </a:extLst>
        </xdr:cNvPr>
        <xdr:cNvCxnSpPr>
          <a:stCxn id="13" idx="3"/>
          <a:endCxn id="16" idx="1"/>
        </xdr:cNvCxnSpPr>
      </xdr:nvCxnSpPr>
      <xdr:spPr>
        <a:xfrm>
          <a:off x="4695136" y="1732481"/>
          <a:ext cx="459251" cy="150749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277587</xdr:colOff>
      <xdr:row>9</xdr:row>
      <xdr:rowOff>76201</xdr:rowOff>
    </xdr:from>
    <xdr:to>
      <xdr:col>13</xdr:col>
      <xdr:colOff>255815</xdr:colOff>
      <xdr:row>10</xdr:row>
      <xdr:rowOff>70758</xdr:rowOff>
    </xdr:to>
    <xdr:grpSp>
      <xdr:nvGrpSpPr>
        <xdr:cNvPr id="15" name="Group 14">
          <a:extLst>
            <a:ext uri="{FF2B5EF4-FFF2-40B4-BE49-F238E27FC236}">
              <a16:creationId xmlns:a16="http://schemas.microsoft.com/office/drawing/2014/main" id="{F1A9C126-E72E-4D19-BB90-20D60C653B62}"/>
            </a:ext>
          </a:extLst>
        </xdr:cNvPr>
        <xdr:cNvGrpSpPr/>
      </xdr:nvGrpSpPr>
      <xdr:grpSpPr>
        <a:xfrm>
          <a:off x="5154387" y="1790701"/>
          <a:ext cx="3026228" cy="185057"/>
          <a:chOff x="1834243" y="3069771"/>
          <a:chExt cx="1687285" cy="185057"/>
        </a:xfrm>
      </xdr:grpSpPr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id="{6721FACC-B5F1-06F7-06E4-7A18578D4D3B}"/>
              </a:ext>
            </a:extLst>
          </xdr:cNvPr>
          <xdr:cNvSpPr/>
        </xdr:nvSpPr>
        <xdr:spPr>
          <a:xfrm>
            <a:off x="1834243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800"/>
              <a:t>1</a:t>
            </a:r>
          </a:p>
        </xdr:txBody>
      </xdr:sp>
      <xdr:sp macro="" textlink="">
        <xdr:nvSpPr>
          <xdr:cNvPr id="17" name="Rectangle 16">
            <a:extLst>
              <a:ext uri="{FF2B5EF4-FFF2-40B4-BE49-F238E27FC236}">
                <a16:creationId xmlns:a16="http://schemas.microsoft.com/office/drawing/2014/main" id="{137B6F10-80D7-FA33-038F-A4204D2711E3}"/>
              </a:ext>
            </a:extLst>
          </xdr:cNvPr>
          <xdr:cNvSpPr/>
        </xdr:nvSpPr>
        <xdr:spPr>
          <a:xfrm>
            <a:off x="2046514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800"/>
              <a:t>2</a:t>
            </a:r>
          </a:p>
        </xdr:txBody>
      </xdr:sp>
      <xdr:sp macro="" textlink="">
        <xdr:nvSpPr>
          <xdr:cNvPr id="18" name="Rectangle 17">
            <a:extLst>
              <a:ext uri="{FF2B5EF4-FFF2-40B4-BE49-F238E27FC236}">
                <a16:creationId xmlns:a16="http://schemas.microsoft.com/office/drawing/2014/main" id="{F968F5F7-5A99-9615-EE2F-2272F8DF7ACB}"/>
              </a:ext>
            </a:extLst>
          </xdr:cNvPr>
          <xdr:cNvSpPr/>
        </xdr:nvSpPr>
        <xdr:spPr>
          <a:xfrm>
            <a:off x="2258785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800"/>
              <a:t>999</a:t>
            </a:r>
          </a:p>
        </xdr:txBody>
      </xdr:sp>
      <xdr:sp macro="" textlink="">
        <xdr:nvSpPr>
          <xdr:cNvPr id="19" name="Rectangle 18">
            <a:extLst>
              <a:ext uri="{FF2B5EF4-FFF2-40B4-BE49-F238E27FC236}">
                <a16:creationId xmlns:a16="http://schemas.microsoft.com/office/drawing/2014/main" id="{10492DA3-60E9-55D8-BA93-AF64B1B54AD7}"/>
              </a:ext>
            </a:extLst>
          </xdr:cNvPr>
          <xdr:cNvSpPr/>
        </xdr:nvSpPr>
        <xdr:spPr>
          <a:xfrm>
            <a:off x="2471056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800"/>
              <a:t>4</a:t>
            </a:r>
          </a:p>
        </xdr:txBody>
      </xdr:sp>
      <xdr:sp macro="" textlink="">
        <xdr:nvSpPr>
          <xdr:cNvPr id="20" name="Rectangle 19">
            <a:extLst>
              <a:ext uri="{FF2B5EF4-FFF2-40B4-BE49-F238E27FC236}">
                <a16:creationId xmlns:a16="http://schemas.microsoft.com/office/drawing/2014/main" id="{C5D4A2BB-610D-482B-6F7D-8238D4B74B43}"/>
              </a:ext>
            </a:extLst>
          </xdr:cNvPr>
          <xdr:cNvSpPr/>
        </xdr:nvSpPr>
        <xdr:spPr>
          <a:xfrm>
            <a:off x="2683327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800"/>
              <a:t>5</a:t>
            </a:r>
          </a:p>
        </xdr:txBody>
      </xdr:sp>
      <xdr:sp macro="" textlink="">
        <xdr:nvSpPr>
          <xdr:cNvPr id="21" name="Rectangle 20">
            <a:extLst>
              <a:ext uri="{FF2B5EF4-FFF2-40B4-BE49-F238E27FC236}">
                <a16:creationId xmlns:a16="http://schemas.microsoft.com/office/drawing/2014/main" id="{0BDE4347-2BA8-C035-B83D-4BD8B80EF766}"/>
              </a:ext>
            </a:extLst>
          </xdr:cNvPr>
          <xdr:cNvSpPr/>
        </xdr:nvSpPr>
        <xdr:spPr>
          <a:xfrm>
            <a:off x="2895598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800"/>
              <a:t>6</a:t>
            </a:r>
          </a:p>
        </xdr:txBody>
      </xdr:sp>
      <xdr:sp macro="" textlink="">
        <xdr:nvSpPr>
          <xdr:cNvPr id="22" name="Rectangle 21">
            <a:extLst>
              <a:ext uri="{FF2B5EF4-FFF2-40B4-BE49-F238E27FC236}">
                <a16:creationId xmlns:a16="http://schemas.microsoft.com/office/drawing/2014/main" id="{9D235C2D-55D0-098E-C402-C17B1FE47EEA}"/>
              </a:ext>
            </a:extLst>
          </xdr:cNvPr>
          <xdr:cNvSpPr/>
        </xdr:nvSpPr>
        <xdr:spPr>
          <a:xfrm>
            <a:off x="3107869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800"/>
              <a:t>7</a:t>
            </a:r>
          </a:p>
        </xdr:txBody>
      </xdr:sp>
      <xdr:sp macro="" textlink="">
        <xdr:nvSpPr>
          <xdr:cNvPr id="23" name="Rectangle 22">
            <a:extLst>
              <a:ext uri="{FF2B5EF4-FFF2-40B4-BE49-F238E27FC236}">
                <a16:creationId xmlns:a16="http://schemas.microsoft.com/office/drawing/2014/main" id="{451DCD62-288F-83FE-8150-0EBFEA1FD9E2}"/>
              </a:ext>
            </a:extLst>
          </xdr:cNvPr>
          <xdr:cNvSpPr/>
        </xdr:nvSpPr>
        <xdr:spPr>
          <a:xfrm>
            <a:off x="3320142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800"/>
              <a:t>8</a:t>
            </a:r>
          </a:p>
        </xdr:txBody>
      </xdr:sp>
    </xdr:grpSp>
    <xdr:clientData/>
  </xdr:twoCellAnchor>
  <xdr:twoCellAnchor>
    <xdr:from>
      <xdr:col>1</xdr:col>
      <xdr:colOff>485349</xdr:colOff>
      <xdr:row>5</xdr:row>
      <xdr:rowOff>94448</xdr:rowOff>
    </xdr:from>
    <xdr:to>
      <xdr:col>5</xdr:col>
      <xdr:colOff>312568</xdr:colOff>
      <xdr:row>6</xdr:row>
      <xdr:rowOff>89005</xdr:rowOff>
    </xdr:to>
    <xdr:grpSp>
      <xdr:nvGrpSpPr>
        <xdr:cNvPr id="24" name="Group 23">
          <a:extLst>
            <a:ext uri="{FF2B5EF4-FFF2-40B4-BE49-F238E27FC236}">
              <a16:creationId xmlns:a16="http://schemas.microsoft.com/office/drawing/2014/main" id="{175241C9-F51E-49D9-BDBA-74D17CD51022}"/>
            </a:ext>
          </a:extLst>
        </xdr:cNvPr>
        <xdr:cNvGrpSpPr/>
      </xdr:nvGrpSpPr>
      <xdr:grpSpPr>
        <a:xfrm>
          <a:off x="1094949" y="1046948"/>
          <a:ext cx="2265619" cy="185057"/>
          <a:chOff x="1834243" y="3069771"/>
          <a:chExt cx="1262741" cy="185057"/>
        </a:xfrm>
      </xdr:grpSpPr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id="{9AE4964A-E3AF-552F-579D-591F7506E600}"/>
              </a:ext>
            </a:extLst>
          </xdr:cNvPr>
          <xdr:cNvSpPr/>
        </xdr:nvSpPr>
        <xdr:spPr>
          <a:xfrm>
            <a:off x="1834243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800"/>
              <a:t>1</a:t>
            </a:r>
          </a:p>
        </xdr:txBody>
      </xdr:sp>
      <xdr:sp macro="" textlink="">
        <xdr:nvSpPr>
          <xdr:cNvPr id="26" name="Rectangle 25">
            <a:extLst>
              <a:ext uri="{FF2B5EF4-FFF2-40B4-BE49-F238E27FC236}">
                <a16:creationId xmlns:a16="http://schemas.microsoft.com/office/drawing/2014/main" id="{EEA0ABBE-DA03-C7CA-9621-70DC441C6635}"/>
              </a:ext>
            </a:extLst>
          </xdr:cNvPr>
          <xdr:cNvSpPr/>
        </xdr:nvSpPr>
        <xdr:spPr>
          <a:xfrm>
            <a:off x="2046514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800"/>
              <a:t>.</a:t>
            </a:r>
          </a:p>
        </xdr:txBody>
      </xdr:sp>
      <xdr:sp macro="" textlink="">
        <xdr:nvSpPr>
          <xdr:cNvPr id="27" name="Rectangle 26">
            <a:extLst>
              <a:ext uri="{FF2B5EF4-FFF2-40B4-BE49-F238E27FC236}">
                <a16:creationId xmlns:a16="http://schemas.microsoft.com/office/drawing/2014/main" id="{29E97E5E-C92B-BDA3-9EA7-A9611BD64190}"/>
              </a:ext>
            </a:extLst>
          </xdr:cNvPr>
          <xdr:cNvSpPr/>
        </xdr:nvSpPr>
        <xdr:spPr>
          <a:xfrm>
            <a:off x="2258785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800"/>
              <a:t>True</a:t>
            </a:r>
          </a:p>
        </xdr:txBody>
      </xdr:sp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id="{829D97FC-4A40-8CB9-DDFF-4EF3D9F58CBE}"/>
              </a:ext>
            </a:extLst>
          </xdr:cNvPr>
          <xdr:cNvSpPr/>
        </xdr:nvSpPr>
        <xdr:spPr>
          <a:xfrm>
            <a:off x="2471056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800"/>
              <a:t>3.14</a:t>
            </a:r>
          </a:p>
        </xdr:txBody>
      </xdr:sp>
      <xdr:sp macro="" textlink="">
        <xdr:nvSpPr>
          <xdr:cNvPr id="29" name="Rectangle 28">
            <a:extLst>
              <a:ext uri="{FF2B5EF4-FFF2-40B4-BE49-F238E27FC236}">
                <a16:creationId xmlns:a16="http://schemas.microsoft.com/office/drawing/2014/main" id="{05496252-5945-68E5-83AD-497653434CF5}"/>
              </a:ext>
            </a:extLst>
          </xdr:cNvPr>
          <xdr:cNvSpPr/>
        </xdr:nvSpPr>
        <xdr:spPr>
          <a:xfrm>
            <a:off x="2683327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800"/>
              <a:t>.</a:t>
            </a:r>
          </a:p>
        </xdr:txBody>
      </xdr:sp>
      <xdr:sp macro="" textlink="">
        <xdr:nvSpPr>
          <xdr:cNvPr id="30" name="Rectangle 29">
            <a:extLst>
              <a:ext uri="{FF2B5EF4-FFF2-40B4-BE49-F238E27FC236}">
                <a16:creationId xmlns:a16="http://schemas.microsoft.com/office/drawing/2014/main" id="{07F0016C-76AA-73DF-FE44-177BF1B68E65}"/>
              </a:ext>
            </a:extLst>
          </xdr:cNvPr>
          <xdr:cNvSpPr/>
        </xdr:nvSpPr>
        <xdr:spPr>
          <a:xfrm>
            <a:off x="2895598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800"/>
              <a:t>99</a:t>
            </a:r>
          </a:p>
        </xdr:txBody>
      </xdr:sp>
    </xdr:grpSp>
    <xdr:clientData/>
  </xdr:twoCellAnchor>
  <xdr:twoCellAnchor>
    <xdr:from>
      <xdr:col>1</xdr:col>
      <xdr:colOff>235627</xdr:colOff>
      <xdr:row>3</xdr:row>
      <xdr:rowOff>7094</xdr:rowOff>
    </xdr:from>
    <xdr:to>
      <xdr:col>1</xdr:col>
      <xdr:colOff>485349</xdr:colOff>
      <xdr:row>5</xdr:row>
      <xdr:rowOff>186977</xdr:rowOff>
    </xdr:to>
    <xdr:cxnSp macro="">
      <xdr:nvCxnSpPr>
        <xdr:cNvPr id="31" name="Connector: Curved 30">
          <a:extLst>
            <a:ext uri="{FF2B5EF4-FFF2-40B4-BE49-F238E27FC236}">
              <a16:creationId xmlns:a16="http://schemas.microsoft.com/office/drawing/2014/main" id="{5624BDB6-07C1-444A-A1F2-876A323C2E82}"/>
            </a:ext>
          </a:extLst>
        </xdr:cNvPr>
        <xdr:cNvCxnSpPr>
          <a:cxnSpLocks/>
          <a:stCxn id="32" idx="3"/>
          <a:endCxn id="25" idx="1"/>
        </xdr:cNvCxnSpPr>
      </xdr:nvCxnSpPr>
      <xdr:spPr>
        <a:xfrm>
          <a:off x="845227" y="578594"/>
          <a:ext cx="249722" cy="560883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466277</xdr:colOff>
      <xdr:row>2</xdr:row>
      <xdr:rowOff>97971</xdr:rowOff>
    </xdr:from>
    <xdr:ext cx="378950" cy="199246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03CEC6C5-CC57-4636-B20B-BFEF3447706E}"/>
            </a:ext>
          </a:extLst>
        </xdr:cNvPr>
        <xdr:cNvSpPr txBox="1"/>
      </xdr:nvSpPr>
      <xdr:spPr>
        <a:xfrm>
          <a:off x="466277" y="478971"/>
          <a:ext cx="378950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data</a:t>
          </a:r>
        </a:p>
      </xdr:txBody>
    </xdr:sp>
    <xdr:clientData/>
  </xdr:oneCellAnchor>
  <xdr:oneCellAnchor>
    <xdr:from>
      <xdr:col>2</xdr:col>
      <xdr:colOff>208777</xdr:colOff>
      <xdr:row>3</xdr:row>
      <xdr:rowOff>14627</xdr:rowOff>
    </xdr:from>
    <xdr:ext cx="488156" cy="199246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6BE4AA66-56AC-427F-A2F4-E2B1F3E1CB09}"/>
            </a:ext>
          </a:extLst>
        </xdr:cNvPr>
        <xdr:cNvSpPr txBox="1"/>
      </xdr:nvSpPr>
      <xdr:spPr>
        <a:xfrm>
          <a:off x="1427977" y="586127"/>
          <a:ext cx="488156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'Hello'</a:t>
          </a:r>
        </a:p>
      </xdr:txBody>
    </xdr:sp>
    <xdr:clientData/>
  </xdr:oneCellAnchor>
  <xdr:twoCellAnchor>
    <xdr:from>
      <xdr:col>2</xdr:col>
      <xdr:colOff>361452</xdr:colOff>
      <xdr:row>4</xdr:row>
      <xdr:rowOff>23914</xdr:rowOff>
    </xdr:from>
    <xdr:to>
      <xdr:col>2</xdr:col>
      <xdr:colOff>435113</xdr:colOff>
      <xdr:row>6</xdr:row>
      <xdr:rowOff>7635</xdr:rowOff>
    </xdr:to>
    <xdr:cxnSp macro="">
      <xdr:nvCxnSpPr>
        <xdr:cNvPr id="34" name="Connector: Curved 33">
          <a:extLst>
            <a:ext uri="{FF2B5EF4-FFF2-40B4-BE49-F238E27FC236}">
              <a16:creationId xmlns:a16="http://schemas.microsoft.com/office/drawing/2014/main" id="{EDCD4AA8-7721-4C60-8E3D-FBF0737CA862}"/>
            </a:ext>
          </a:extLst>
        </xdr:cNvPr>
        <xdr:cNvCxnSpPr/>
      </xdr:nvCxnSpPr>
      <xdr:spPr>
        <a:xfrm rot="16200000" flipV="1">
          <a:off x="1435122" y="931444"/>
          <a:ext cx="364721" cy="73661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311576</xdr:colOff>
      <xdr:row>4</xdr:row>
      <xdr:rowOff>23521</xdr:rowOff>
    </xdr:from>
    <xdr:to>
      <xdr:col>4</xdr:col>
      <xdr:colOff>357293</xdr:colOff>
      <xdr:row>6</xdr:row>
      <xdr:rowOff>13050</xdr:rowOff>
    </xdr:to>
    <xdr:cxnSp macro="">
      <xdr:nvCxnSpPr>
        <xdr:cNvPr id="35" name="Connector: Curved 34">
          <a:extLst>
            <a:ext uri="{FF2B5EF4-FFF2-40B4-BE49-F238E27FC236}">
              <a16:creationId xmlns:a16="http://schemas.microsoft.com/office/drawing/2014/main" id="{784DE02B-6DD3-4F88-91AC-1503539E30A9}"/>
            </a:ext>
          </a:extLst>
        </xdr:cNvPr>
        <xdr:cNvCxnSpPr>
          <a:cxnSpLocks/>
          <a:endCxn id="38" idx="2"/>
        </xdr:cNvCxnSpPr>
      </xdr:nvCxnSpPr>
      <xdr:spPr>
        <a:xfrm rot="16200000" flipV="1">
          <a:off x="2587570" y="947927"/>
          <a:ext cx="370529" cy="45717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358820</xdr:colOff>
      <xdr:row>3</xdr:row>
      <xdr:rowOff>28964</xdr:rowOff>
    </xdr:from>
    <xdr:to>
      <xdr:col>5</xdr:col>
      <xdr:colOff>264330</xdr:colOff>
      <xdr:row>4</xdr:row>
      <xdr:rowOff>23521</xdr:rowOff>
    </xdr:to>
    <xdr:grpSp>
      <xdr:nvGrpSpPr>
        <xdr:cNvPr id="36" name="Group 35">
          <a:extLst>
            <a:ext uri="{FF2B5EF4-FFF2-40B4-BE49-F238E27FC236}">
              <a16:creationId xmlns:a16="http://schemas.microsoft.com/office/drawing/2014/main" id="{DEBAF97C-3945-4771-AA01-2A8560FDBBB3}"/>
            </a:ext>
          </a:extLst>
        </xdr:cNvPr>
        <xdr:cNvGrpSpPr/>
      </xdr:nvGrpSpPr>
      <xdr:grpSpPr>
        <a:xfrm>
          <a:off x="2187620" y="600464"/>
          <a:ext cx="1124710" cy="185057"/>
          <a:chOff x="1834243" y="3069771"/>
          <a:chExt cx="625928" cy="185057"/>
        </a:xfrm>
      </xdr:grpSpPr>
      <xdr:sp macro="" textlink="">
        <xdr:nvSpPr>
          <xdr:cNvPr id="37" name="Rectangle 36">
            <a:extLst>
              <a:ext uri="{FF2B5EF4-FFF2-40B4-BE49-F238E27FC236}">
                <a16:creationId xmlns:a16="http://schemas.microsoft.com/office/drawing/2014/main" id="{7C895434-F8E7-1860-92ED-4EBEE2B9625F}"/>
              </a:ext>
            </a:extLst>
          </xdr:cNvPr>
          <xdr:cNvSpPr/>
        </xdr:nvSpPr>
        <xdr:spPr>
          <a:xfrm>
            <a:off x="1834243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800"/>
              <a:t>1</a:t>
            </a:r>
          </a:p>
        </xdr:txBody>
      </xdr:sp>
      <xdr:sp macro="" textlink="">
        <xdr:nvSpPr>
          <xdr:cNvPr id="38" name="Rectangle 37">
            <a:extLst>
              <a:ext uri="{FF2B5EF4-FFF2-40B4-BE49-F238E27FC236}">
                <a16:creationId xmlns:a16="http://schemas.microsoft.com/office/drawing/2014/main" id="{BB0F1093-4DA9-151F-1655-5733B03E4BB5}"/>
              </a:ext>
            </a:extLst>
          </xdr:cNvPr>
          <xdr:cNvSpPr/>
        </xdr:nvSpPr>
        <xdr:spPr>
          <a:xfrm>
            <a:off x="2046514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800"/>
              <a:t>2</a:t>
            </a:r>
          </a:p>
        </xdr:txBody>
      </xdr:sp>
      <xdr:sp macro="" textlink="">
        <xdr:nvSpPr>
          <xdr:cNvPr id="39" name="Rectangle 38">
            <a:extLst>
              <a:ext uri="{FF2B5EF4-FFF2-40B4-BE49-F238E27FC236}">
                <a16:creationId xmlns:a16="http://schemas.microsoft.com/office/drawing/2014/main" id="{C70D26BD-2876-D151-12E7-BB4514E86E8A}"/>
              </a:ext>
            </a:extLst>
          </xdr:cNvPr>
          <xdr:cNvSpPr/>
        </xdr:nvSpPr>
        <xdr:spPr>
          <a:xfrm>
            <a:off x="2258785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800"/>
              <a:t>33</a:t>
            </a:r>
          </a:p>
        </xdr:txBody>
      </xdr:sp>
    </xdr:grpSp>
    <xdr:clientData/>
  </xdr:twoCellAnchor>
  <xdr:twoCellAnchor>
    <xdr:from>
      <xdr:col>1</xdr:col>
      <xdr:colOff>265934</xdr:colOff>
      <xdr:row>7</xdr:row>
      <xdr:rowOff>115332</xdr:rowOff>
    </xdr:from>
    <xdr:to>
      <xdr:col>1</xdr:col>
      <xdr:colOff>498337</xdr:colOff>
      <xdr:row>7</xdr:row>
      <xdr:rowOff>182647</xdr:rowOff>
    </xdr:to>
    <xdr:cxnSp macro="">
      <xdr:nvCxnSpPr>
        <xdr:cNvPr id="40" name="Connector: Curved 39">
          <a:extLst>
            <a:ext uri="{FF2B5EF4-FFF2-40B4-BE49-F238E27FC236}">
              <a16:creationId xmlns:a16="http://schemas.microsoft.com/office/drawing/2014/main" id="{675C36D1-B61E-4AB3-806B-A3610C70178D}"/>
            </a:ext>
          </a:extLst>
        </xdr:cNvPr>
        <xdr:cNvCxnSpPr>
          <a:cxnSpLocks/>
          <a:stCxn id="41" idx="3"/>
          <a:endCxn id="43" idx="1"/>
        </xdr:cNvCxnSpPr>
      </xdr:nvCxnSpPr>
      <xdr:spPr>
        <a:xfrm>
          <a:off x="875534" y="1448832"/>
          <a:ext cx="232403" cy="67315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435428</xdr:colOff>
      <xdr:row>7</xdr:row>
      <xdr:rowOff>15709</xdr:rowOff>
    </xdr:from>
    <xdr:ext cx="440106" cy="199246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102CCBDE-055F-421E-B77D-C579BBD5E5DE}"/>
            </a:ext>
          </a:extLst>
        </xdr:cNvPr>
        <xdr:cNvSpPr txBox="1"/>
      </xdr:nvSpPr>
      <xdr:spPr>
        <a:xfrm>
          <a:off x="435428" y="1349209"/>
          <a:ext cx="440106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data2</a:t>
          </a:r>
        </a:p>
      </xdr:txBody>
    </xdr:sp>
    <xdr:clientData/>
  </xdr:oneCellAnchor>
  <xdr:twoCellAnchor>
    <xdr:from>
      <xdr:col>1</xdr:col>
      <xdr:colOff>498337</xdr:colOff>
      <xdr:row>7</xdr:row>
      <xdr:rowOff>90118</xdr:rowOff>
    </xdr:from>
    <xdr:to>
      <xdr:col>5</xdr:col>
      <xdr:colOff>325556</xdr:colOff>
      <xdr:row>8</xdr:row>
      <xdr:rowOff>84675</xdr:rowOff>
    </xdr:to>
    <xdr:grpSp>
      <xdr:nvGrpSpPr>
        <xdr:cNvPr id="42" name="Group 41">
          <a:extLst>
            <a:ext uri="{FF2B5EF4-FFF2-40B4-BE49-F238E27FC236}">
              <a16:creationId xmlns:a16="http://schemas.microsoft.com/office/drawing/2014/main" id="{2E3E25B3-AD66-45CC-9818-D9D0A897CB65}"/>
            </a:ext>
          </a:extLst>
        </xdr:cNvPr>
        <xdr:cNvGrpSpPr/>
      </xdr:nvGrpSpPr>
      <xdr:grpSpPr>
        <a:xfrm>
          <a:off x="1107937" y="1423618"/>
          <a:ext cx="2265619" cy="185057"/>
          <a:chOff x="1834243" y="3069771"/>
          <a:chExt cx="1262741" cy="185057"/>
        </a:xfrm>
      </xdr:grpSpPr>
      <xdr:sp macro="" textlink="">
        <xdr:nvSpPr>
          <xdr:cNvPr id="43" name="Rectangle 42">
            <a:extLst>
              <a:ext uri="{FF2B5EF4-FFF2-40B4-BE49-F238E27FC236}">
                <a16:creationId xmlns:a16="http://schemas.microsoft.com/office/drawing/2014/main" id="{2775A7F7-64E1-A713-1B24-AE444E919BA8}"/>
              </a:ext>
            </a:extLst>
          </xdr:cNvPr>
          <xdr:cNvSpPr/>
        </xdr:nvSpPr>
        <xdr:spPr>
          <a:xfrm>
            <a:off x="1834243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800"/>
              <a:t>1</a:t>
            </a:r>
          </a:p>
        </xdr:txBody>
      </xdr:sp>
      <xdr:sp macro="" textlink="">
        <xdr:nvSpPr>
          <xdr:cNvPr id="44" name="Rectangle 43">
            <a:extLst>
              <a:ext uri="{FF2B5EF4-FFF2-40B4-BE49-F238E27FC236}">
                <a16:creationId xmlns:a16="http://schemas.microsoft.com/office/drawing/2014/main" id="{AE96B2C4-8EDB-BCD7-6EAA-20846FFD7769}"/>
              </a:ext>
            </a:extLst>
          </xdr:cNvPr>
          <xdr:cNvSpPr/>
        </xdr:nvSpPr>
        <xdr:spPr>
          <a:xfrm>
            <a:off x="2046514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800"/>
              <a:t>.</a:t>
            </a:r>
          </a:p>
        </xdr:txBody>
      </xdr:sp>
      <xdr:sp macro="" textlink="">
        <xdr:nvSpPr>
          <xdr:cNvPr id="45" name="Rectangle 44">
            <a:extLst>
              <a:ext uri="{FF2B5EF4-FFF2-40B4-BE49-F238E27FC236}">
                <a16:creationId xmlns:a16="http://schemas.microsoft.com/office/drawing/2014/main" id="{FD5C9F14-F1CA-6B7F-8AF5-78B5298E25F5}"/>
              </a:ext>
            </a:extLst>
          </xdr:cNvPr>
          <xdr:cNvSpPr/>
        </xdr:nvSpPr>
        <xdr:spPr>
          <a:xfrm>
            <a:off x="2258785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800"/>
              <a:t>True</a:t>
            </a:r>
          </a:p>
        </xdr:txBody>
      </xdr:sp>
      <xdr:sp macro="" textlink="">
        <xdr:nvSpPr>
          <xdr:cNvPr id="46" name="Rectangle 45">
            <a:extLst>
              <a:ext uri="{FF2B5EF4-FFF2-40B4-BE49-F238E27FC236}">
                <a16:creationId xmlns:a16="http://schemas.microsoft.com/office/drawing/2014/main" id="{3DA2E44E-41B0-808F-DA7C-C96BB05792C8}"/>
              </a:ext>
            </a:extLst>
          </xdr:cNvPr>
          <xdr:cNvSpPr/>
        </xdr:nvSpPr>
        <xdr:spPr>
          <a:xfrm>
            <a:off x="2471056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800"/>
              <a:t>3.14</a:t>
            </a:r>
          </a:p>
        </xdr:txBody>
      </xdr:sp>
      <xdr:sp macro="" textlink="">
        <xdr:nvSpPr>
          <xdr:cNvPr id="47" name="Rectangle 46">
            <a:extLst>
              <a:ext uri="{FF2B5EF4-FFF2-40B4-BE49-F238E27FC236}">
                <a16:creationId xmlns:a16="http://schemas.microsoft.com/office/drawing/2014/main" id="{A2C98C6D-9C72-5DB3-41C6-76FC8E6EC154}"/>
              </a:ext>
            </a:extLst>
          </xdr:cNvPr>
          <xdr:cNvSpPr/>
        </xdr:nvSpPr>
        <xdr:spPr>
          <a:xfrm>
            <a:off x="2683327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800"/>
              <a:t>.</a:t>
            </a:r>
          </a:p>
        </xdr:txBody>
      </xdr:sp>
      <xdr:sp macro="" textlink="">
        <xdr:nvSpPr>
          <xdr:cNvPr id="48" name="Rectangle 47">
            <a:extLst>
              <a:ext uri="{FF2B5EF4-FFF2-40B4-BE49-F238E27FC236}">
                <a16:creationId xmlns:a16="http://schemas.microsoft.com/office/drawing/2014/main" id="{203CC6C1-12F9-0332-8A96-FCCFE9245BEE}"/>
              </a:ext>
            </a:extLst>
          </xdr:cNvPr>
          <xdr:cNvSpPr/>
        </xdr:nvSpPr>
        <xdr:spPr>
          <a:xfrm>
            <a:off x="2895598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800"/>
              <a:t>99</a:t>
            </a:r>
          </a:p>
        </xdr:txBody>
      </xdr:sp>
    </xdr:grpSp>
    <xdr:clientData/>
  </xdr:twoCellAnchor>
  <xdr:twoCellAnchor>
    <xdr:from>
      <xdr:col>2</xdr:col>
      <xdr:colOff>469751</xdr:colOff>
      <xdr:row>4</xdr:row>
      <xdr:rowOff>29781</xdr:rowOff>
    </xdr:from>
    <xdr:to>
      <xdr:col>2</xdr:col>
      <xdr:colOff>571377</xdr:colOff>
      <xdr:row>8</xdr:row>
      <xdr:rowOff>20624</xdr:rowOff>
    </xdr:to>
    <xdr:cxnSp macro="">
      <xdr:nvCxnSpPr>
        <xdr:cNvPr id="49" name="Connector: Curved 48">
          <a:extLst>
            <a:ext uri="{FF2B5EF4-FFF2-40B4-BE49-F238E27FC236}">
              <a16:creationId xmlns:a16="http://schemas.microsoft.com/office/drawing/2014/main" id="{19F2D691-8B00-4C7B-BC36-5E36C9D3172A}"/>
            </a:ext>
          </a:extLst>
        </xdr:cNvPr>
        <xdr:cNvCxnSpPr/>
      </xdr:nvCxnSpPr>
      <xdr:spPr>
        <a:xfrm rot="5400000" flipH="1" flipV="1">
          <a:off x="1363342" y="1117390"/>
          <a:ext cx="752843" cy="101626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396256</xdr:colOff>
      <xdr:row>4</xdr:row>
      <xdr:rowOff>16792</xdr:rowOff>
    </xdr:from>
    <xdr:to>
      <xdr:col>4</xdr:col>
      <xdr:colOff>477858</xdr:colOff>
      <xdr:row>8</xdr:row>
      <xdr:rowOff>17376</xdr:rowOff>
    </xdr:to>
    <xdr:cxnSp macro="">
      <xdr:nvCxnSpPr>
        <xdr:cNvPr id="50" name="Connector: Curved 49">
          <a:extLst>
            <a:ext uri="{FF2B5EF4-FFF2-40B4-BE49-F238E27FC236}">
              <a16:creationId xmlns:a16="http://schemas.microsoft.com/office/drawing/2014/main" id="{D1716D60-AF8B-4199-A78E-EA1266FA9009}"/>
            </a:ext>
          </a:extLst>
        </xdr:cNvPr>
        <xdr:cNvCxnSpPr/>
      </xdr:nvCxnSpPr>
      <xdr:spPr>
        <a:xfrm rot="5400000" flipH="1" flipV="1">
          <a:off x="2494165" y="1119283"/>
          <a:ext cx="762584" cy="81602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200025</xdr:colOff>
      <xdr:row>8</xdr:row>
      <xdr:rowOff>85725</xdr:rowOff>
    </xdr:from>
    <xdr:ext cx="616451" cy="37414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AECD844-E74D-42A7-AE14-558B26964FE2}"/>
            </a:ext>
          </a:extLst>
        </xdr:cNvPr>
        <xdr:cNvSpPr txBox="1"/>
      </xdr:nvSpPr>
      <xdr:spPr>
        <a:xfrm>
          <a:off x="809625" y="1609725"/>
          <a:ext cx="61645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data</a:t>
          </a:r>
          <a:endParaRPr lang="en-US" sz="1800"/>
        </a:p>
      </xdr:txBody>
    </xdr:sp>
    <xdr:clientData/>
  </xdr:oneCellAnchor>
  <xdr:twoCellAnchor>
    <xdr:from>
      <xdr:col>1</xdr:col>
      <xdr:colOff>419099</xdr:colOff>
      <xdr:row>5</xdr:row>
      <xdr:rowOff>0</xdr:rowOff>
    </xdr:from>
    <xdr:to>
      <xdr:col>2</xdr:col>
      <xdr:colOff>206876</xdr:colOff>
      <xdr:row>9</xdr:row>
      <xdr:rowOff>82296</xdr:rowOff>
    </xdr:to>
    <xdr:cxnSp macro="">
      <xdr:nvCxnSpPr>
        <xdr:cNvPr id="3" name="Connector: Curved 2">
          <a:extLst>
            <a:ext uri="{FF2B5EF4-FFF2-40B4-BE49-F238E27FC236}">
              <a16:creationId xmlns:a16="http://schemas.microsoft.com/office/drawing/2014/main" id="{BE4D8148-6B5B-4C00-A25B-57741730FBCF}"/>
            </a:ext>
          </a:extLst>
        </xdr:cNvPr>
        <xdr:cNvCxnSpPr>
          <a:cxnSpLocks/>
          <a:stCxn id="2" idx="3"/>
          <a:endCxn id="6" idx="1"/>
        </xdr:cNvCxnSpPr>
      </xdr:nvCxnSpPr>
      <xdr:spPr>
        <a:xfrm flipH="1" flipV="1">
          <a:off x="1028699" y="952500"/>
          <a:ext cx="397377" cy="844296"/>
        </a:xfrm>
        <a:prstGeom prst="curvedConnector5">
          <a:avLst>
            <a:gd name="adj1" fmla="val -57527"/>
            <a:gd name="adj2" fmla="val 48105"/>
            <a:gd name="adj3" fmla="val 157527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419099</xdr:colOff>
      <xdr:row>3</xdr:row>
      <xdr:rowOff>161925</xdr:rowOff>
    </xdr:from>
    <xdr:to>
      <xdr:col>6</xdr:col>
      <xdr:colOff>200025</xdr:colOff>
      <xdr:row>6</xdr:row>
      <xdr:rowOff>28575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1365A64E-F5A5-4A3E-AF6C-02E7080AB9D8}"/>
            </a:ext>
          </a:extLst>
        </xdr:cNvPr>
        <xdr:cNvGrpSpPr/>
      </xdr:nvGrpSpPr>
      <xdr:grpSpPr>
        <a:xfrm>
          <a:off x="1028699" y="733425"/>
          <a:ext cx="2828926" cy="438150"/>
          <a:chOff x="1857375" y="3448050"/>
          <a:chExt cx="1411605" cy="180975"/>
        </a:xfrm>
      </xdr:grpSpPr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E135EA3B-C465-2BD3-EF29-27FE1B33C08B}"/>
              </a:ext>
            </a:extLst>
          </xdr:cNvPr>
          <xdr:cNvSpPr/>
        </xdr:nvSpPr>
        <xdr:spPr>
          <a:xfrm>
            <a:off x="2141220" y="3448050"/>
            <a:ext cx="276225" cy="180975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400"/>
              <a:t>True</a:t>
            </a:r>
          </a:p>
        </xdr:txBody>
      </xdr:sp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8ACC372A-EE95-01BF-EFAA-7830E5B5564B}"/>
              </a:ext>
            </a:extLst>
          </xdr:cNvPr>
          <xdr:cNvSpPr/>
        </xdr:nvSpPr>
        <xdr:spPr>
          <a:xfrm>
            <a:off x="1857375" y="3448050"/>
            <a:ext cx="276225" cy="180975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600"/>
              <a:t>1</a:t>
            </a:r>
          </a:p>
        </xdr:txBody>
      </xdr:sp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226D9F62-7119-430B-4393-B16A546726FE}"/>
              </a:ext>
            </a:extLst>
          </xdr:cNvPr>
          <xdr:cNvSpPr/>
        </xdr:nvSpPr>
        <xdr:spPr>
          <a:xfrm>
            <a:off x="2425065" y="3448050"/>
            <a:ext cx="276225" cy="180975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400"/>
              <a:t>3.5</a:t>
            </a:r>
          </a:p>
        </xdr:txBody>
      </xdr:sp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780D32B5-2647-24FE-7A69-DB0E4C5FD3F1}"/>
              </a:ext>
            </a:extLst>
          </xdr:cNvPr>
          <xdr:cNvSpPr/>
        </xdr:nvSpPr>
        <xdr:spPr>
          <a:xfrm>
            <a:off x="2708910" y="3448050"/>
            <a:ext cx="276225" cy="180975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000"/>
              <a:t>.</a:t>
            </a:r>
          </a:p>
        </xdr:txBody>
      </xdr:sp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343BAE75-E105-1DF5-B3E0-F868A60741CF}"/>
              </a:ext>
            </a:extLst>
          </xdr:cNvPr>
          <xdr:cNvSpPr/>
        </xdr:nvSpPr>
        <xdr:spPr>
          <a:xfrm>
            <a:off x="2992755" y="3448050"/>
            <a:ext cx="276225" cy="180975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000"/>
              <a:t>.</a:t>
            </a:r>
          </a:p>
        </xdr:txBody>
      </xdr:sp>
    </xdr:grpSp>
    <xdr:clientData/>
  </xdr:twoCellAnchor>
  <xdr:oneCellAnchor>
    <xdr:from>
      <xdr:col>6</xdr:col>
      <xdr:colOff>219075</xdr:colOff>
      <xdr:row>7</xdr:row>
      <xdr:rowOff>171450</xdr:rowOff>
    </xdr:from>
    <xdr:ext cx="886397" cy="374141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D92B4F90-CA55-4E4B-B88C-EB3EFB703537}"/>
            </a:ext>
          </a:extLst>
        </xdr:cNvPr>
        <xdr:cNvSpPr txBox="1"/>
      </xdr:nvSpPr>
      <xdr:spPr>
        <a:xfrm>
          <a:off x="3876675" y="1504950"/>
          <a:ext cx="886397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"Hello"</a:t>
          </a:r>
          <a:endParaRPr lang="en-US" sz="1800"/>
        </a:p>
      </xdr:txBody>
    </xdr:sp>
    <xdr:clientData/>
  </xdr:oneCellAnchor>
  <xdr:twoCellAnchor>
    <xdr:from>
      <xdr:col>5</xdr:col>
      <xdr:colOff>542928</xdr:colOff>
      <xdr:row>5</xdr:row>
      <xdr:rowOff>28575</xdr:rowOff>
    </xdr:from>
    <xdr:to>
      <xdr:col>7</xdr:col>
      <xdr:colOff>52674</xdr:colOff>
      <xdr:row>7</xdr:row>
      <xdr:rowOff>171450</xdr:rowOff>
    </xdr:to>
    <xdr:cxnSp macro="">
      <xdr:nvCxnSpPr>
        <xdr:cNvPr id="11" name="Connector: Curved 10">
          <a:extLst>
            <a:ext uri="{FF2B5EF4-FFF2-40B4-BE49-F238E27FC236}">
              <a16:creationId xmlns:a16="http://schemas.microsoft.com/office/drawing/2014/main" id="{6F07C576-C9F2-4488-AF99-1ECF1AD05D03}"/>
            </a:ext>
          </a:extLst>
        </xdr:cNvPr>
        <xdr:cNvCxnSpPr>
          <a:cxnSpLocks/>
          <a:endCxn id="10" idx="0"/>
        </xdr:cNvCxnSpPr>
      </xdr:nvCxnSpPr>
      <xdr:spPr>
        <a:xfrm>
          <a:off x="3590928" y="981075"/>
          <a:ext cx="728946" cy="523875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571500</xdr:colOff>
      <xdr:row>2</xdr:row>
      <xdr:rowOff>152401</xdr:rowOff>
    </xdr:from>
    <xdr:to>
      <xdr:col>4</xdr:col>
      <xdr:colOff>591271</xdr:colOff>
      <xdr:row>4</xdr:row>
      <xdr:rowOff>142876</xdr:rowOff>
    </xdr:to>
    <xdr:cxnSp macro="">
      <xdr:nvCxnSpPr>
        <xdr:cNvPr id="12" name="Connector: Curved 11">
          <a:extLst>
            <a:ext uri="{FF2B5EF4-FFF2-40B4-BE49-F238E27FC236}">
              <a16:creationId xmlns:a16="http://schemas.microsoft.com/office/drawing/2014/main" id="{6EF56B7F-3C34-461A-9187-A1993AF34AE3}"/>
            </a:ext>
          </a:extLst>
        </xdr:cNvPr>
        <xdr:cNvCxnSpPr>
          <a:cxnSpLocks/>
          <a:endCxn id="15" idx="2"/>
        </xdr:cNvCxnSpPr>
      </xdr:nvCxnSpPr>
      <xdr:spPr>
        <a:xfrm rot="5400000" flipH="1" flipV="1">
          <a:off x="2834048" y="709253"/>
          <a:ext cx="371475" cy="19771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380998</xdr:colOff>
      <xdr:row>0</xdr:row>
      <xdr:rowOff>95250</xdr:rowOff>
    </xdr:from>
    <xdr:to>
      <xdr:col>6</xdr:col>
      <xdr:colOff>443114</xdr:colOff>
      <xdr:row>2</xdr:row>
      <xdr:rowOff>152400</xdr:rowOff>
    </xdr:to>
    <xdr:grpSp>
      <xdr:nvGrpSpPr>
        <xdr:cNvPr id="13" name="Group 12">
          <a:extLst>
            <a:ext uri="{FF2B5EF4-FFF2-40B4-BE49-F238E27FC236}">
              <a16:creationId xmlns:a16="http://schemas.microsoft.com/office/drawing/2014/main" id="{8B78A010-1DFB-4967-8AB7-38107B998C81}"/>
            </a:ext>
          </a:extLst>
        </xdr:cNvPr>
        <xdr:cNvGrpSpPr/>
      </xdr:nvGrpSpPr>
      <xdr:grpSpPr>
        <a:xfrm>
          <a:off x="2819398" y="95250"/>
          <a:ext cx="1281316" cy="438150"/>
          <a:chOff x="2819398" y="95250"/>
          <a:chExt cx="1281316" cy="438150"/>
        </a:xfrm>
      </xdr:grpSpPr>
      <xdr:sp macro="" textlink="">
        <xdr:nvSpPr>
          <xdr:cNvPr id="14" name="Rectangle 13">
            <a:extLst>
              <a:ext uri="{FF2B5EF4-FFF2-40B4-BE49-F238E27FC236}">
                <a16:creationId xmlns:a16="http://schemas.microsoft.com/office/drawing/2014/main" id="{F9F156B3-36BB-27B9-E7FF-1E03EF37FE4E}"/>
              </a:ext>
            </a:extLst>
          </xdr:cNvPr>
          <xdr:cNvSpPr/>
        </xdr:nvSpPr>
        <xdr:spPr>
          <a:xfrm>
            <a:off x="3251544" y="95250"/>
            <a:ext cx="420545" cy="438150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600"/>
              <a:t>99</a:t>
            </a:r>
          </a:p>
        </xdr:txBody>
      </xdr:sp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8767536F-C54E-77C5-6819-86AC886896AE}"/>
              </a:ext>
            </a:extLst>
          </xdr:cNvPr>
          <xdr:cNvSpPr/>
        </xdr:nvSpPr>
        <xdr:spPr>
          <a:xfrm>
            <a:off x="2819398" y="95250"/>
            <a:ext cx="420545" cy="438150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600"/>
              <a:t>1</a:t>
            </a:r>
          </a:p>
        </xdr:txBody>
      </xdr:sp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id="{3DC754A6-3797-3EBE-3074-0DFF14550F36}"/>
              </a:ext>
            </a:extLst>
          </xdr:cNvPr>
          <xdr:cNvSpPr/>
        </xdr:nvSpPr>
        <xdr:spPr>
          <a:xfrm>
            <a:off x="3680169" y="95250"/>
            <a:ext cx="420545" cy="438150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600"/>
              <a:t>3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552450</xdr:colOff>
      <xdr:row>2</xdr:row>
      <xdr:rowOff>171450</xdr:rowOff>
    </xdr:from>
    <xdr:ext cx="682110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FBF8CCA-253D-4D8A-855B-3BA92E70510A}"/>
            </a:ext>
          </a:extLst>
        </xdr:cNvPr>
        <xdr:cNvSpPr txBox="1"/>
      </xdr:nvSpPr>
      <xdr:spPr>
        <a:xfrm>
          <a:off x="552450" y="552450"/>
          <a:ext cx="6821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/>
            <a:t>calender</a:t>
          </a:r>
          <a:endParaRPr lang="en-US" sz="1100"/>
        </a:p>
      </xdr:txBody>
    </xdr:sp>
    <xdr:clientData/>
  </xdr:oneCellAnchor>
  <xdr:twoCellAnchor>
    <xdr:from>
      <xdr:col>1</xdr:col>
      <xdr:colOff>353786</xdr:colOff>
      <xdr:row>4</xdr:row>
      <xdr:rowOff>165427</xdr:rowOff>
    </xdr:from>
    <xdr:to>
      <xdr:col>2</xdr:col>
      <xdr:colOff>14236</xdr:colOff>
      <xdr:row>5</xdr:row>
      <xdr:rowOff>149099</xdr:rowOff>
    </xdr:to>
    <xdr:cxnSp macro="">
      <xdr:nvCxnSpPr>
        <xdr:cNvPr id="3" name="Connector: Curved 2">
          <a:extLst>
            <a:ext uri="{FF2B5EF4-FFF2-40B4-BE49-F238E27FC236}">
              <a16:creationId xmlns:a16="http://schemas.microsoft.com/office/drawing/2014/main" id="{6C0927F6-639F-4FF3-984A-6CF31F537D09}"/>
            </a:ext>
          </a:extLst>
        </xdr:cNvPr>
        <xdr:cNvCxnSpPr>
          <a:stCxn id="7" idx="3"/>
          <a:endCxn id="19" idx="1"/>
        </xdr:cNvCxnSpPr>
      </xdr:nvCxnSpPr>
      <xdr:spPr>
        <a:xfrm flipV="1">
          <a:off x="963386" y="927427"/>
          <a:ext cx="270050" cy="174172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253093</xdr:colOff>
      <xdr:row>4</xdr:row>
      <xdr:rowOff>38101</xdr:rowOff>
    </xdr:from>
    <xdr:to>
      <xdr:col>1</xdr:col>
      <xdr:colOff>276564</xdr:colOff>
      <xdr:row>5</xdr:row>
      <xdr:rowOff>56571</xdr:rowOff>
    </xdr:to>
    <xdr:cxnSp macro="">
      <xdr:nvCxnSpPr>
        <xdr:cNvPr id="4" name="Connector: Curved 3">
          <a:extLst>
            <a:ext uri="{FF2B5EF4-FFF2-40B4-BE49-F238E27FC236}">
              <a16:creationId xmlns:a16="http://schemas.microsoft.com/office/drawing/2014/main" id="{72EF893E-C855-403D-A8B6-D84B0032A811}"/>
            </a:ext>
          </a:extLst>
        </xdr:cNvPr>
        <xdr:cNvCxnSpPr>
          <a:endCxn id="7" idx="0"/>
        </xdr:cNvCxnSpPr>
      </xdr:nvCxnSpPr>
      <xdr:spPr>
        <a:xfrm rot="5400000">
          <a:off x="769944" y="892850"/>
          <a:ext cx="208970" cy="23471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152400</xdr:colOff>
      <xdr:row>5</xdr:row>
      <xdr:rowOff>56570</xdr:rowOff>
    </xdr:from>
    <xdr:to>
      <xdr:col>1</xdr:col>
      <xdr:colOff>353786</xdr:colOff>
      <xdr:row>17</xdr:row>
      <xdr:rowOff>138212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AD92BAA7-559B-45A4-B1D2-A1C6E4ADB125}"/>
            </a:ext>
          </a:extLst>
        </xdr:cNvPr>
        <xdr:cNvGrpSpPr/>
      </xdr:nvGrpSpPr>
      <xdr:grpSpPr>
        <a:xfrm>
          <a:off x="760535" y="1009070"/>
          <a:ext cx="201386" cy="2367642"/>
          <a:chOff x="1981200" y="1009070"/>
          <a:chExt cx="201386" cy="2367642"/>
        </a:xfrm>
      </xdr:grpSpPr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AC170FF0-A2E1-6225-73CE-CBBD669B825F}"/>
              </a:ext>
            </a:extLst>
          </xdr:cNvPr>
          <xdr:cNvSpPr/>
        </xdr:nvSpPr>
        <xdr:spPr>
          <a:xfrm>
            <a:off x="1981200" y="1207487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336B39DF-5295-0078-0943-CF1A73FD9CDB}"/>
              </a:ext>
            </a:extLst>
          </xdr:cNvPr>
          <xdr:cNvSpPr/>
        </xdr:nvSpPr>
        <xdr:spPr>
          <a:xfrm>
            <a:off x="1981200" y="1009070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633CD5F8-B1FA-7C3C-1D4F-5FBEA4D33BBB}"/>
              </a:ext>
            </a:extLst>
          </xdr:cNvPr>
          <xdr:cNvSpPr/>
        </xdr:nvSpPr>
        <xdr:spPr>
          <a:xfrm>
            <a:off x="1981200" y="1405904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B123E4D6-B887-4FCA-D359-316EF738CD8D}"/>
              </a:ext>
            </a:extLst>
          </xdr:cNvPr>
          <xdr:cNvSpPr/>
        </xdr:nvSpPr>
        <xdr:spPr>
          <a:xfrm>
            <a:off x="1981200" y="1802738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EC941C3B-CC64-A77A-27C9-4C90B3F5379A}"/>
              </a:ext>
            </a:extLst>
          </xdr:cNvPr>
          <xdr:cNvSpPr/>
        </xdr:nvSpPr>
        <xdr:spPr>
          <a:xfrm>
            <a:off x="1981200" y="1604321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1" name="Rectangle 10">
            <a:extLst>
              <a:ext uri="{FF2B5EF4-FFF2-40B4-BE49-F238E27FC236}">
                <a16:creationId xmlns:a16="http://schemas.microsoft.com/office/drawing/2014/main" id="{5F2DE933-1E3D-F1D3-69FE-FB8E4A6F4582}"/>
              </a:ext>
            </a:extLst>
          </xdr:cNvPr>
          <xdr:cNvSpPr/>
        </xdr:nvSpPr>
        <xdr:spPr>
          <a:xfrm>
            <a:off x="1981200" y="2001155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C9577A35-99C2-CFE9-A17B-0F91BE857732}"/>
              </a:ext>
            </a:extLst>
          </xdr:cNvPr>
          <xdr:cNvSpPr/>
        </xdr:nvSpPr>
        <xdr:spPr>
          <a:xfrm>
            <a:off x="1981200" y="2397989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3" name="Rectangle 12">
            <a:extLst>
              <a:ext uri="{FF2B5EF4-FFF2-40B4-BE49-F238E27FC236}">
                <a16:creationId xmlns:a16="http://schemas.microsoft.com/office/drawing/2014/main" id="{8E6CE9DC-29F1-1C0F-2BEE-7407881EF825}"/>
              </a:ext>
            </a:extLst>
          </xdr:cNvPr>
          <xdr:cNvSpPr/>
        </xdr:nvSpPr>
        <xdr:spPr>
          <a:xfrm>
            <a:off x="1981200" y="2199572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4" name="Rectangle 13">
            <a:extLst>
              <a:ext uri="{FF2B5EF4-FFF2-40B4-BE49-F238E27FC236}">
                <a16:creationId xmlns:a16="http://schemas.microsoft.com/office/drawing/2014/main" id="{B202C9F7-C147-FCEC-3F79-14F746CA17C9}"/>
              </a:ext>
            </a:extLst>
          </xdr:cNvPr>
          <xdr:cNvSpPr/>
        </xdr:nvSpPr>
        <xdr:spPr>
          <a:xfrm>
            <a:off x="1981200" y="2596406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73FD0D41-5C4B-0940-C178-4F8B3C2C2CEC}"/>
              </a:ext>
            </a:extLst>
          </xdr:cNvPr>
          <xdr:cNvSpPr/>
        </xdr:nvSpPr>
        <xdr:spPr>
          <a:xfrm>
            <a:off x="1981200" y="2993240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id="{83E3453C-2C07-1334-D972-285EEBE3877A}"/>
              </a:ext>
            </a:extLst>
          </xdr:cNvPr>
          <xdr:cNvSpPr/>
        </xdr:nvSpPr>
        <xdr:spPr>
          <a:xfrm>
            <a:off x="1981200" y="2794823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7" name="Rectangle 16">
            <a:extLst>
              <a:ext uri="{FF2B5EF4-FFF2-40B4-BE49-F238E27FC236}">
                <a16:creationId xmlns:a16="http://schemas.microsoft.com/office/drawing/2014/main" id="{E78069E4-A960-C670-BBDE-8999F663A9AA}"/>
              </a:ext>
            </a:extLst>
          </xdr:cNvPr>
          <xdr:cNvSpPr/>
        </xdr:nvSpPr>
        <xdr:spPr>
          <a:xfrm>
            <a:off x="1981200" y="3191655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</xdr:grpSp>
    <xdr:clientData/>
  </xdr:twoCellAnchor>
  <xdr:twoCellAnchor>
    <xdr:from>
      <xdr:col>2</xdr:col>
      <xdr:colOff>14236</xdr:colOff>
      <xdr:row>4</xdr:row>
      <xdr:rowOff>72898</xdr:rowOff>
    </xdr:from>
    <xdr:to>
      <xdr:col>12</xdr:col>
      <xdr:colOff>472797</xdr:colOff>
      <xdr:row>5</xdr:row>
      <xdr:rowOff>67455</xdr:rowOff>
    </xdr:to>
    <xdr:grpSp>
      <xdr:nvGrpSpPr>
        <xdr:cNvPr id="18" name="Group 17">
          <a:extLst>
            <a:ext uri="{FF2B5EF4-FFF2-40B4-BE49-F238E27FC236}">
              <a16:creationId xmlns:a16="http://schemas.microsoft.com/office/drawing/2014/main" id="{7935846A-BD18-41FB-80C7-2775417E5433}"/>
            </a:ext>
          </a:extLst>
        </xdr:cNvPr>
        <xdr:cNvGrpSpPr/>
      </xdr:nvGrpSpPr>
      <xdr:grpSpPr>
        <a:xfrm>
          <a:off x="1230505" y="834898"/>
          <a:ext cx="6539907" cy="185057"/>
          <a:chOff x="2415269" y="1006348"/>
          <a:chExt cx="6554561" cy="185057"/>
        </a:xfrm>
      </xdr:grpSpPr>
      <xdr:sp macro="" textlink="">
        <xdr:nvSpPr>
          <xdr:cNvPr id="19" name="Rectangle 18">
            <a:extLst>
              <a:ext uri="{FF2B5EF4-FFF2-40B4-BE49-F238E27FC236}">
                <a16:creationId xmlns:a16="http://schemas.microsoft.com/office/drawing/2014/main" id="{64D11B66-B184-E3FC-8A82-377EB014B142}"/>
              </a:ext>
            </a:extLst>
          </xdr:cNvPr>
          <xdr:cNvSpPr/>
        </xdr:nvSpPr>
        <xdr:spPr>
          <a:xfrm>
            <a:off x="24152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20" name="Rectangle 19">
            <a:extLst>
              <a:ext uri="{FF2B5EF4-FFF2-40B4-BE49-F238E27FC236}">
                <a16:creationId xmlns:a16="http://schemas.microsoft.com/office/drawing/2014/main" id="{F72CA215-FE74-80F3-3725-E089E8B9F5CF}"/>
              </a:ext>
            </a:extLst>
          </xdr:cNvPr>
          <xdr:cNvSpPr/>
        </xdr:nvSpPr>
        <xdr:spPr>
          <a:xfrm>
            <a:off x="262704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</a:t>
            </a:r>
          </a:p>
        </xdr:txBody>
      </xdr:sp>
      <xdr:sp macro="" textlink="">
        <xdr:nvSpPr>
          <xdr:cNvPr id="21" name="Rectangle 20">
            <a:extLst>
              <a:ext uri="{FF2B5EF4-FFF2-40B4-BE49-F238E27FC236}">
                <a16:creationId xmlns:a16="http://schemas.microsoft.com/office/drawing/2014/main" id="{AFEBE590-1F5C-0A3A-8367-605FE88E931F}"/>
              </a:ext>
            </a:extLst>
          </xdr:cNvPr>
          <xdr:cNvSpPr/>
        </xdr:nvSpPr>
        <xdr:spPr>
          <a:xfrm>
            <a:off x="283881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</a:t>
            </a:r>
          </a:p>
        </xdr:txBody>
      </xdr:sp>
      <xdr:sp macro="" textlink="">
        <xdr:nvSpPr>
          <xdr:cNvPr id="22" name="Rectangle 21">
            <a:extLst>
              <a:ext uri="{FF2B5EF4-FFF2-40B4-BE49-F238E27FC236}">
                <a16:creationId xmlns:a16="http://schemas.microsoft.com/office/drawing/2014/main" id="{0B4F3DC7-221D-E81C-30D6-5063CB1B5B0C}"/>
              </a:ext>
            </a:extLst>
          </xdr:cNvPr>
          <xdr:cNvSpPr/>
        </xdr:nvSpPr>
        <xdr:spPr>
          <a:xfrm>
            <a:off x="305058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4</a:t>
            </a:r>
          </a:p>
        </xdr:txBody>
      </xdr:sp>
      <xdr:sp macro="" textlink="">
        <xdr:nvSpPr>
          <xdr:cNvPr id="23" name="Rectangle 22">
            <a:extLst>
              <a:ext uri="{FF2B5EF4-FFF2-40B4-BE49-F238E27FC236}">
                <a16:creationId xmlns:a16="http://schemas.microsoft.com/office/drawing/2014/main" id="{F2F44D13-FCD1-62B2-B86D-3190743CFB29}"/>
              </a:ext>
            </a:extLst>
          </xdr:cNvPr>
          <xdr:cNvSpPr/>
        </xdr:nvSpPr>
        <xdr:spPr>
          <a:xfrm>
            <a:off x="326236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5</a:t>
            </a:r>
          </a:p>
        </xdr:txBody>
      </xdr:sp>
      <xdr:sp macro="" textlink="">
        <xdr:nvSpPr>
          <xdr:cNvPr id="24" name="Rectangle 23">
            <a:extLst>
              <a:ext uri="{FF2B5EF4-FFF2-40B4-BE49-F238E27FC236}">
                <a16:creationId xmlns:a16="http://schemas.microsoft.com/office/drawing/2014/main" id="{E9CC7891-B61A-B28D-13FC-E8A90438E540}"/>
              </a:ext>
            </a:extLst>
          </xdr:cNvPr>
          <xdr:cNvSpPr/>
        </xdr:nvSpPr>
        <xdr:spPr>
          <a:xfrm>
            <a:off x="34741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6</a:t>
            </a:r>
          </a:p>
        </xdr:txBody>
      </xdr:sp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id="{4AE56AC0-95AE-8B93-2E7F-A20A0B58801F}"/>
              </a:ext>
            </a:extLst>
          </xdr:cNvPr>
          <xdr:cNvSpPr/>
        </xdr:nvSpPr>
        <xdr:spPr>
          <a:xfrm>
            <a:off x="368590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7</a:t>
            </a:r>
          </a:p>
        </xdr:txBody>
      </xdr:sp>
      <xdr:sp macro="" textlink="">
        <xdr:nvSpPr>
          <xdr:cNvPr id="26" name="Rectangle 25">
            <a:extLst>
              <a:ext uri="{FF2B5EF4-FFF2-40B4-BE49-F238E27FC236}">
                <a16:creationId xmlns:a16="http://schemas.microsoft.com/office/drawing/2014/main" id="{5BF74EDB-2E46-155D-E023-843FBADD928E}"/>
              </a:ext>
            </a:extLst>
          </xdr:cNvPr>
          <xdr:cNvSpPr/>
        </xdr:nvSpPr>
        <xdr:spPr>
          <a:xfrm>
            <a:off x="389767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8</a:t>
            </a:r>
          </a:p>
        </xdr:txBody>
      </xdr:sp>
      <xdr:sp macro="" textlink="">
        <xdr:nvSpPr>
          <xdr:cNvPr id="27" name="Rectangle 26">
            <a:extLst>
              <a:ext uri="{FF2B5EF4-FFF2-40B4-BE49-F238E27FC236}">
                <a16:creationId xmlns:a16="http://schemas.microsoft.com/office/drawing/2014/main" id="{5029F713-D38B-155E-2175-2DC078EA0650}"/>
              </a:ext>
            </a:extLst>
          </xdr:cNvPr>
          <xdr:cNvSpPr/>
        </xdr:nvSpPr>
        <xdr:spPr>
          <a:xfrm>
            <a:off x="410945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9</a:t>
            </a:r>
          </a:p>
        </xdr:txBody>
      </xdr:sp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id="{2E169F50-A64A-2D85-E13C-616C2DE568CA}"/>
              </a:ext>
            </a:extLst>
          </xdr:cNvPr>
          <xdr:cNvSpPr/>
        </xdr:nvSpPr>
        <xdr:spPr>
          <a:xfrm>
            <a:off x="432122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10</a:t>
            </a:r>
          </a:p>
        </xdr:txBody>
      </xdr:sp>
      <xdr:sp macro="" textlink="">
        <xdr:nvSpPr>
          <xdr:cNvPr id="29" name="Rectangle 28">
            <a:extLst>
              <a:ext uri="{FF2B5EF4-FFF2-40B4-BE49-F238E27FC236}">
                <a16:creationId xmlns:a16="http://schemas.microsoft.com/office/drawing/2014/main" id="{B0492E19-2518-30B1-E5DF-2BD21D0E6271}"/>
              </a:ext>
            </a:extLst>
          </xdr:cNvPr>
          <xdr:cNvSpPr/>
        </xdr:nvSpPr>
        <xdr:spPr>
          <a:xfrm>
            <a:off x="453299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11</a:t>
            </a:r>
          </a:p>
        </xdr:txBody>
      </xdr:sp>
      <xdr:sp macro="" textlink="">
        <xdr:nvSpPr>
          <xdr:cNvPr id="30" name="Rectangle 29">
            <a:extLst>
              <a:ext uri="{FF2B5EF4-FFF2-40B4-BE49-F238E27FC236}">
                <a16:creationId xmlns:a16="http://schemas.microsoft.com/office/drawing/2014/main" id="{D1ED05EC-6424-C517-C288-7F9299D9FC9F}"/>
              </a:ext>
            </a:extLst>
          </xdr:cNvPr>
          <xdr:cNvSpPr/>
        </xdr:nvSpPr>
        <xdr:spPr>
          <a:xfrm>
            <a:off x="47447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12</a:t>
            </a:r>
          </a:p>
        </xdr:txBody>
      </xdr:sp>
      <xdr:sp macro="" textlink="">
        <xdr:nvSpPr>
          <xdr:cNvPr id="31" name="Rectangle 30">
            <a:extLst>
              <a:ext uri="{FF2B5EF4-FFF2-40B4-BE49-F238E27FC236}">
                <a16:creationId xmlns:a16="http://schemas.microsoft.com/office/drawing/2014/main" id="{CC405D03-979E-F274-A55D-E90216F3B68B}"/>
              </a:ext>
            </a:extLst>
          </xdr:cNvPr>
          <xdr:cNvSpPr/>
        </xdr:nvSpPr>
        <xdr:spPr>
          <a:xfrm>
            <a:off x="495654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13</a:t>
            </a:r>
          </a:p>
        </xdr:txBody>
      </xdr:sp>
      <xdr:sp macro="" textlink="">
        <xdr:nvSpPr>
          <xdr:cNvPr id="32" name="Rectangle 31">
            <a:extLst>
              <a:ext uri="{FF2B5EF4-FFF2-40B4-BE49-F238E27FC236}">
                <a16:creationId xmlns:a16="http://schemas.microsoft.com/office/drawing/2014/main" id="{43260447-207D-C891-55A1-AFF691430AA7}"/>
              </a:ext>
            </a:extLst>
          </xdr:cNvPr>
          <xdr:cNvSpPr/>
        </xdr:nvSpPr>
        <xdr:spPr>
          <a:xfrm>
            <a:off x="516831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14</a:t>
            </a:r>
          </a:p>
        </xdr:txBody>
      </xdr:sp>
      <xdr:sp macro="" textlink="">
        <xdr:nvSpPr>
          <xdr:cNvPr id="33" name="Rectangle 32">
            <a:extLst>
              <a:ext uri="{FF2B5EF4-FFF2-40B4-BE49-F238E27FC236}">
                <a16:creationId xmlns:a16="http://schemas.microsoft.com/office/drawing/2014/main" id="{98C637BF-5A53-7FE4-3CD2-7F07B4F37E3B}"/>
              </a:ext>
            </a:extLst>
          </xdr:cNvPr>
          <xdr:cNvSpPr/>
        </xdr:nvSpPr>
        <xdr:spPr>
          <a:xfrm>
            <a:off x="538008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15</a:t>
            </a:r>
          </a:p>
        </xdr:txBody>
      </xdr:sp>
      <xdr:sp macro="" textlink="">
        <xdr:nvSpPr>
          <xdr:cNvPr id="34" name="Rectangle 33">
            <a:extLst>
              <a:ext uri="{FF2B5EF4-FFF2-40B4-BE49-F238E27FC236}">
                <a16:creationId xmlns:a16="http://schemas.microsoft.com/office/drawing/2014/main" id="{8902D7FA-6486-67B4-92DD-DD8B73349703}"/>
              </a:ext>
            </a:extLst>
          </xdr:cNvPr>
          <xdr:cNvSpPr/>
        </xdr:nvSpPr>
        <xdr:spPr>
          <a:xfrm>
            <a:off x="559185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16</a:t>
            </a:r>
          </a:p>
        </xdr:txBody>
      </xdr:sp>
      <xdr:sp macro="" textlink="">
        <xdr:nvSpPr>
          <xdr:cNvPr id="35" name="Rectangle 34">
            <a:extLst>
              <a:ext uri="{FF2B5EF4-FFF2-40B4-BE49-F238E27FC236}">
                <a16:creationId xmlns:a16="http://schemas.microsoft.com/office/drawing/2014/main" id="{F9C129FC-1409-861F-F48B-B8F2F3E2E5CC}"/>
              </a:ext>
            </a:extLst>
          </xdr:cNvPr>
          <xdr:cNvSpPr/>
        </xdr:nvSpPr>
        <xdr:spPr>
          <a:xfrm>
            <a:off x="580362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17</a:t>
            </a:r>
          </a:p>
        </xdr:txBody>
      </xdr:sp>
      <xdr:sp macro="" textlink="">
        <xdr:nvSpPr>
          <xdr:cNvPr id="36" name="Rectangle 35">
            <a:extLst>
              <a:ext uri="{FF2B5EF4-FFF2-40B4-BE49-F238E27FC236}">
                <a16:creationId xmlns:a16="http://schemas.microsoft.com/office/drawing/2014/main" id="{D126605C-AEB0-4D31-C416-6C2D6F70F4CC}"/>
              </a:ext>
            </a:extLst>
          </xdr:cNvPr>
          <xdr:cNvSpPr/>
        </xdr:nvSpPr>
        <xdr:spPr>
          <a:xfrm>
            <a:off x="601540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18</a:t>
            </a:r>
          </a:p>
        </xdr:txBody>
      </xdr:sp>
      <xdr:sp macro="" textlink="">
        <xdr:nvSpPr>
          <xdr:cNvPr id="37" name="Rectangle 36">
            <a:extLst>
              <a:ext uri="{FF2B5EF4-FFF2-40B4-BE49-F238E27FC236}">
                <a16:creationId xmlns:a16="http://schemas.microsoft.com/office/drawing/2014/main" id="{35323F3C-7AE7-01ED-948A-C6182E55DD6F}"/>
              </a:ext>
            </a:extLst>
          </xdr:cNvPr>
          <xdr:cNvSpPr/>
        </xdr:nvSpPr>
        <xdr:spPr>
          <a:xfrm>
            <a:off x="622717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19</a:t>
            </a:r>
          </a:p>
        </xdr:txBody>
      </xdr:sp>
      <xdr:sp macro="" textlink="">
        <xdr:nvSpPr>
          <xdr:cNvPr id="38" name="Rectangle 37">
            <a:extLst>
              <a:ext uri="{FF2B5EF4-FFF2-40B4-BE49-F238E27FC236}">
                <a16:creationId xmlns:a16="http://schemas.microsoft.com/office/drawing/2014/main" id="{7953794D-5FED-1A5F-E66C-1042EF763A0D}"/>
              </a:ext>
            </a:extLst>
          </xdr:cNvPr>
          <xdr:cNvSpPr/>
        </xdr:nvSpPr>
        <xdr:spPr>
          <a:xfrm>
            <a:off x="643894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20</a:t>
            </a:r>
          </a:p>
        </xdr:txBody>
      </xdr:sp>
      <xdr:sp macro="" textlink="">
        <xdr:nvSpPr>
          <xdr:cNvPr id="39" name="Rectangle 38">
            <a:extLst>
              <a:ext uri="{FF2B5EF4-FFF2-40B4-BE49-F238E27FC236}">
                <a16:creationId xmlns:a16="http://schemas.microsoft.com/office/drawing/2014/main" id="{BCE7C6D6-6C8F-69DA-9144-D4A51CB9E6C9}"/>
              </a:ext>
            </a:extLst>
          </xdr:cNvPr>
          <xdr:cNvSpPr/>
        </xdr:nvSpPr>
        <xdr:spPr>
          <a:xfrm>
            <a:off x="665071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21</a:t>
            </a:r>
          </a:p>
        </xdr:txBody>
      </xdr:sp>
      <xdr:sp macro="" textlink="">
        <xdr:nvSpPr>
          <xdr:cNvPr id="40" name="Rectangle 39">
            <a:extLst>
              <a:ext uri="{FF2B5EF4-FFF2-40B4-BE49-F238E27FC236}">
                <a16:creationId xmlns:a16="http://schemas.microsoft.com/office/drawing/2014/main" id="{9524511C-C769-C22D-97B7-F31B97DF5E41}"/>
              </a:ext>
            </a:extLst>
          </xdr:cNvPr>
          <xdr:cNvSpPr/>
        </xdr:nvSpPr>
        <xdr:spPr>
          <a:xfrm>
            <a:off x="686248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22</a:t>
            </a:r>
          </a:p>
        </xdr:txBody>
      </xdr:sp>
      <xdr:sp macro="" textlink="">
        <xdr:nvSpPr>
          <xdr:cNvPr id="41" name="Rectangle 40">
            <a:extLst>
              <a:ext uri="{FF2B5EF4-FFF2-40B4-BE49-F238E27FC236}">
                <a16:creationId xmlns:a16="http://schemas.microsoft.com/office/drawing/2014/main" id="{B3E1BAF1-DE8E-D770-4BA7-DF1B95581AE5}"/>
              </a:ext>
            </a:extLst>
          </xdr:cNvPr>
          <xdr:cNvSpPr/>
        </xdr:nvSpPr>
        <xdr:spPr>
          <a:xfrm>
            <a:off x="707426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23</a:t>
            </a:r>
          </a:p>
        </xdr:txBody>
      </xdr:sp>
      <xdr:sp macro="" textlink="">
        <xdr:nvSpPr>
          <xdr:cNvPr id="42" name="Rectangle 41">
            <a:extLst>
              <a:ext uri="{FF2B5EF4-FFF2-40B4-BE49-F238E27FC236}">
                <a16:creationId xmlns:a16="http://schemas.microsoft.com/office/drawing/2014/main" id="{FF7C1884-438F-8D36-FCAD-89BE5209E111}"/>
              </a:ext>
            </a:extLst>
          </xdr:cNvPr>
          <xdr:cNvSpPr/>
        </xdr:nvSpPr>
        <xdr:spPr>
          <a:xfrm>
            <a:off x="72860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24</a:t>
            </a:r>
          </a:p>
        </xdr:txBody>
      </xdr:sp>
      <xdr:sp macro="" textlink="">
        <xdr:nvSpPr>
          <xdr:cNvPr id="43" name="Rectangle 42">
            <a:extLst>
              <a:ext uri="{FF2B5EF4-FFF2-40B4-BE49-F238E27FC236}">
                <a16:creationId xmlns:a16="http://schemas.microsoft.com/office/drawing/2014/main" id="{499BBA2F-5E32-2508-BCD8-8A0E4E6D77FD}"/>
              </a:ext>
            </a:extLst>
          </xdr:cNvPr>
          <xdr:cNvSpPr/>
        </xdr:nvSpPr>
        <xdr:spPr>
          <a:xfrm>
            <a:off x="749780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25</a:t>
            </a:r>
          </a:p>
        </xdr:txBody>
      </xdr:sp>
      <xdr:sp macro="" textlink="">
        <xdr:nvSpPr>
          <xdr:cNvPr id="44" name="Rectangle 43">
            <a:extLst>
              <a:ext uri="{FF2B5EF4-FFF2-40B4-BE49-F238E27FC236}">
                <a16:creationId xmlns:a16="http://schemas.microsoft.com/office/drawing/2014/main" id="{2B0C73B5-096B-FF53-295F-D477AF7FEDAC}"/>
              </a:ext>
            </a:extLst>
          </xdr:cNvPr>
          <xdr:cNvSpPr/>
        </xdr:nvSpPr>
        <xdr:spPr>
          <a:xfrm>
            <a:off x="770957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26</a:t>
            </a:r>
          </a:p>
        </xdr:txBody>
      </xdr:sp>
      <xdr:sp macro="" textlink="">
        <xdr:nvSpPr>
          <xdr:cNvPr id="45" name="Rectangle 44">
            <a:extLst>
              <a:ext uri="{FF2B5EF4-FFF2-40B4-BE49-F238E27FC236}">
                <a16:creationId xmlns:a16="http://schemas.microsoft.com/office/drawing/2014/main" id="{F85A6912-D065-E20B-5C64-35FDA76AEED6}"/>
              </a:ext>
            </a:extLst>
          </xdr:cNvPr>
          <xdr:cNvSpPr/>
        </xdr:nvSpPr>
        <xdr:spPr>
          <a:xfrm>
            <a:off x="792135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27</a:t>
            </a:r>
          </a:p>
        </xdr:txBody>
      </xdr:sp>
      <xdr:sp macro="" textlink="">
        <xdr:nvSpPr>
          <xdr:cNvPr id="46" name="Rectangle 45">
            <a:extLst>
              <a:ext uri="{FF2B5EF4-FFF2-40B4-BE49-F238E27FC236}">
                <a16:creationId xmlns:a16="http://schemas.microsoft.com/office/drawing/2014/main" id="{86C877EF-FCBD-C470-A62C-6126C47D9257}"/>
              </a:ext>
            </a:extLst>
          </xdr:cNvPr>
          <xdr:cNvSpPr/>
        </xdr:nvSpPr>
        <xdr:spPr>
          <a:xfrm>
            <a:off x="813312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28</a:t>
            </a:r>
          </a:p>
        </xdr:txBody>
      </xdr:sp>
      <xdr:sp macro="" textlink="">
        <xdr:nvSpPr>
          <xdr:cNvPr id="47" name="Rectangle 46">
            <a:extLst>
              <a:ext uri="{FF2B5EF4-FFF2-40B4-BE49-F238E27FC236}">
                <a16:creationId xmlns:a16="http://schemas.microsoft.com/office/drawing/2014/main" id="{D2F93415-2EBB-CA7F-AD81-C38C6572542A}"/>
              </a:ext>
            </a:extLst>
          </xdr:cNvPr>
          <xdr:cNvSpPr/>
        </xdr:nvSpPr>
        <xdr:spPr>
          <a:xfrm>
            <a:off x="834489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29</a:t>
            </a:r>
          </a:p>
        </xdr:txBody>
      </xdr:sp>
      <xdr:sp macro="" textlink="">
        <xdr:nvSpPr>
          <xdr:cNvPr id="48" name="Rectangle 47">
            <a:extLst>
              <a:ext uri="{FF2B5EF4-FFF2-40B4-BE49-F238E27FC236}">
                <a16:creationId xmlns:a16="http://schemas.microsoft.com/office/drawing/2014/main" id="{7AE39F02-290D-3D5A-0379-1F81E878E3C8}"/>
              </a:ext>
            </a:extLst>
          </xdr:cNvPr>
          <xdr:cNvSpPr/>
        </xdr:nvSpPr>
        <xdr:spPr>
          <a:xfrm>
            <a:off x="855666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30</a:t>
            </a:r>
          </a:p>
        </xdr:txBody>
      </xdr:sp>
      <xdr:sp macro="" textlink="">
        <xdr:nvSpPr>
          <xdr:cNvPr id="49" name="Rectangle 48">
            <a:extLst>
              <a:ext uri="{FF2B5EF4-FFF2-40B4-BE49-F238E27FC236}">
                <a16:creationId xmlns:a16="http://schemas.microsoft.com/office/drawing/2014/main" id="{F090BE06-6126-734E-C244-CDA3501F7CE8}"/>
              </a:ext>
            </a:extLst>
          </xdr:cNvPr>
          <xdr:cNvSpPr/>
        </xdr:nvSpPr>
        <xdr:spPr>
          <a:xfrm>
            <a:off x="8768444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31</a:t>
            </a:r>
          </a:p>
        </xdr:txBody>
      </xdr:sp>
    </xdr:grpSp>
    <xdr:clientData/>
  </xdr:twoCellAnchor>
  <xdr:twoCellAnchor>
    <xdr:from>
      <xdr:col>2</xdr:col>
      <xdr:colOff>14236</xdr:colOff>
      <xdr:row>5</xdr:row>
      <xdr:rowOff>100874</xdr:rowOff>
    </xdr:from>
    <xdr:to>
      <xdr:col>11</xdr:col>
      <xdr:colOff>447030</xdr:colOff>
      <xdr:row>6</xdr:row>
      <xdr:rowOff>95431</xdr:rowOff>
    </xdr:to>
    <xdr:grpSp>
      <xdr:nvGrpSpPr>
        <xdr:cNvPr id="50" name="Group 49">
          <a:extLst>
            <a:ext uri="{FF2B5EF4-FFF2-40B4-BE49-F238E27FC236}">
              <a16:creationId xmlns:a16="http://schemas.microsoft.com/office/drawing/2014/main" id="{65F3DDC1-830B-4C14-BCBB-775BD9C19778}"/>
            </a:ext>
          </a:extLst>
        </xdr:cNvPr>
        <xdr:cNvGrpSpPr/>
      </xdr:nvGrpSpPr>
      <xdr:grpSpPr>
        <a:xfrm>
          <a:off x="1230505" y="1053374"/>
          <a:ext cx="5906006" cy="185057"/>
          <a:chOff x="2415269" y="1006348"/>
          <a:chExt cx="5919240" cy="185057"/>
        </a:xfrm>
      </xdr:grpSpPr>
      <xdr:sp macro="" textlink="">
        <xdr:nvSpPr>
          <xdr:cNvPr id="51" name="Rectangle 50">
            <a:extLst>
              <a:ext uri="{FF2B5EF4-FFF2-40B4-BE49-F238E27FC236}">
                <a16:creationId xmlns:a16="http://schemas.microsoft.com/office/drawing/2014/main" id="{CD5F6AA4-2F4B-29C9-8698-9A3649E2EEBF}"/>
              </a:ext>
            </a:extLst>
          </xdr:cNvPr>
          <xdr:cNvSpPr/>
        </xdr:nvSpPr>
        <xdr:spPr>
          <a:xfrm>
            <a:off x="24152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52" name="Rectangle 51">
            <a:extLst>
              <a:ext uri="{FF2B5EF4-FFF2-40B4-BE49-F238E27FC236}">
                <a16:creationId xmlns:a16="http://schemas.microsoft.com/office/drawing/2014/main" id="{BF76CC3A-D1C0-5386-9CA9-90A6EF5C5B3E}"/>
              </a:ext>
            </a:extLst>
          </xdr:cNvPr>
          <xdr:cNvSpPr/>
        </xdr:nvSpPr>
        <xdr:spPr>
          <a:xfrm>
            <a:off x="262704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</a:t>
            </a:r>
          </a:p>
        </xdr:txBody>
      </xdr:sp>
      <xdr:sp macro="" textlink="">
        <xdr:nvSpPr>
          <xdr:cNvPr id="53" name="Rectangle 52">
            <a:extLst>
              <a:ext uri="{FF2B5EF4-FFF2-40B4-BE49-F238E27FC236}">
                <a16:creationId xmlns:a16="http://schemas.microsoft.com/office/drawing/2014/main" id="{943C2E05-3835-19E3-6A43-D096E2FD5A19}"/>
              </a:ext>
            </a:extLst>
          </xdr:cNvPr>
          <xdr:cNvSpPr/>
        </xdr:nvSpPr>
        <xdr:spPr>
          <a:xfrm>
            <a:off x="283881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</a:t>
            </a:r>
          </a:p>
        </xdr:txBody>
      </xdr:sp>
      <xdr:sp macro="" textlink="">
        <xdr:nvSpPr>
          <xdr:cNvPr id="54" name="Rectangle 53">
            <a:extLst>
              <a:ext uri="{FF2B5EF4-FFF2-40B4-BE49-F238E27FC236}">
                <a16:creationId xmlns:a16="http://schemas.microsoft.com/office/drawing/2014/main" id="{FC31E802-621C-9F05-FDEC-4F574ECBFB8B}"/>
              </a:ext>
            </a:extLst>
          </xdr:cNvPr>
          <xdr:cNvSpPr/>
        </xdr:nvSpPr>
        <xdr:spPr>
          <a:xfrm>
            <a:off x="305058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4</a:t>
            </a:r>
          </a:p>
        </xdr:txBody>
      </xdr:sp>
      <xdr:sp macro="" textlink="">
        <xdr:nvSpPr>
          <xdr:cNvPr id="55" name="Rectangle 54">
            <a:extLst>
              <a:ext uri="{FF2B5EF4-FFF2-40B4-BE49-F238E27FC236}">
                <a16:creationId xmlns:a16="http://schemas.microsoft.com/office/drawing/2014/main" id="{E4C38415-8EE8-E34A-6E96-33F9F0485A84}"/>
              </a:ext>
            </a:extLst>
          </xdr:cNvPr>
          <xdr:cNvSpPr/>
        </xdr:nvSpPr>
        <xdr:spPr>
          <a:xfrm>
            <a:off x="326236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5</a:t>
            </a:r>
          </a:p>
        </xdr:txBody>
      </xdr:sp>
      <xdr:sp macro="" textlink="">
        <xdr:nvSpPr>
          <xdr:cNvPr id="56" name="Rectangle 55">
            <a:extLst>
              <a:ext uri="{FF2B5EF4-FFF2-40B4-BE49-F238E27FC236}">
                <a16:creationId xmlns:a16="http://schemas.microsoft.com/office/drawing/2014/main" id="{080FE614-5656-FF42-3439-DEF9F80BFAE1}"/>
              </a:ext>
            </a:extLst>
          </xdr:cNvPr>
          <xdr:cNvSpPr/>
        </xdr:nvSpPr>
        <xdr:spPr>
          <a:xfrm>
            <a:off x="34741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6</a:t>
            </a:r>
          </a:p>
        </xdr:txBody>
      </xdr:sp>
      <xdr:sp macro="" textlink="">
        <xdr:nvSpPr>
          <xdr:cNvPr id="57" name="Rectangle 56">
            <a:extLst>
              <a:ext uri="{FF2B5EF4-FFF2-40B4-BE49-F238E27FC236}">
                <a16:creationId xmlns:a16="http://schemas.microsoft.com/office/drawing/2014/main" id="{76F49966-E3BB-DBB8-E210-7993058D7F16}"/>
              </a:ext>
            </a:extLst>
          </xdr:cNvPr>
          <xdr:cNvSpPr/>
        </xdr:nvSpPr>
        <xdr:spPr>
          <a:xfrm>
            <a:off x="368590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7</a:t>
            </a:r>
          </a:p>
        </xdr:txBody>
      </xdr:sp>
      <xdr:sp macro="" textlink="">
        <xdr:nvSpPr>
          <xdr:cNvPr id="58" name="Rectangle 57">
            <a:extLst>
              <a:ext uri="{FF2B5EF4-FFF2-40B4-BE49-F238E27FC236}">
                <a16:creationId xmlns:a16="http://schemas.microsoft.com/office/drawing/2014/main" id="{98CAEDBC-DA83-E25F-CC74-BD347114B4F9}"/>
              </a:ext>
            </a:extLst>
          </xdr:cNvPr>
          <xdr:cNvSpPr/>
        </xdr:nvSpPr>
        <xdr:spPr>
          <a:xfrm>
            <a:off x="389767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8</a:t>
            </a:r>
          </a:p>
        </xdr:txBody>
      </xdr:sp>
      <xdr:sp macro="" textlink="">
        <xdr:nvSpPr>
          <xdr:cNvPr id="59" name="Rectangle 58">
            <a:extLst>
              <a:ext uri="{FF2B5EF4-FFF2-40B4-BE49-F238E27FC236}">
                <a16:creationId xmlns:a16="http://schemas.microsoft.com/office/drawing/2014/main" id="{3A20C35A-AF24-0F78-81AC-7B215F90C830}"/>
              </a:ext>
            </a:extLst>
          </xdr:cNvPr>
          <xdr:cNvSpPr/>
        </xdr:nvSpPr>
        <xdr:spPr>
          <a:xfrm>
            <a:off x="410945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9</a:t>
            </a:r>
          </a:p>
        </xdr:txBody>
      </xdr:sp>
      <xdr:sp macro="" textlink="">
        <xdr:nvSpPr>
          <xdr:cNvPr id="60" name="Rectangle 59">
            <a:extLst>
              <a:ext uri="{FF2B5EF4-FFF2-40B4-BE49-F238E27FC236}">
                <a16:creationId xmlns:a16="http://schemas.microsoft.com/office/drawing/2014/main" id="{BFF4084D-4499-0209-19DD-151C85F8FC50}"/>
              </a:ext>
            </a:extLst>
          </xdr:cNvPr>
          <xdr:cNvSpPr/>
        </xdr:nvSpPr>
        <xdr:spPr>
          <a:xfrm>
            <a:off x="432122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10</a:t>
            </a:r>
          </a:p>
        </xdr:txBody>
      </xdr:sp>
      <xdr:sp macro="" textlink="">
        <xdr:nvSpPr>
          <xdr:cNvPr id="61" name="Rectangle 60">
            <a:extLst>
              <a:ext uri="{FF2B5EF4-FFF2-40B4-BE49-F238E27FC236}">
                <a16:creationId xmlns:a16="http://schemas.microsoft.com/office/drawing/2014/main" id="{3E8446ED-4EC3-8956-8A1B-A62082DE7118}"/>
              </a:ext>
            </a:extLst>
          </xdr:cNvPr>
          <xdr:cNvSpPr/>
        </xdr:nvSpPr>
        <xdr:spPr>
          <a:xfrm>
            <a:off x="453299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11</a:t>
            </a:r>
          </a:p>
        </xdr:txBody>
      </xdr:sp>
      <xdr:sp macro="" textlink="">
        <xdr:nvSpPr>
          <xdr:cNvPr id="62" name="Rectangle 61">
            <a:extLst>
              <a:ext uri="{FF2B5EF4-FFF2-40B4-BE49-F238E27FC236}">
                <a16:creationId xmlns:a16="http://schemas.microsoft.com/office/drawing/2014/main" id="{AA9B109F-8E59-19BC-D219-8A569BCB1590}"/>
              </a:ext>
            </a:extLst>
          </xdr:cNvPr>
          <xdr:cNvSpPr/>
        </xdr:nvSpPr>
        <xdr:spPr>
          <a:xfrm>
            <a:off x="47447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12</a:t>
            </a:r>
          </a:p>
        </xdr:txBody>
      </xdr:sp>
      <xdr:sp macro="" textlink="">
        <xdr:nvSpPr>
          <xdr:cNvPr id="63" name="Rectangle 62">
            <a:extLst>
              <a:ext uri="{FF2B5EF4-FFF2-40B4-BE49-F238E27FC236}">
                <a16:creationId xmlns:a16="http://schemas.microsoft.com/office/drawing/2014/main" id="{1A95B349-9896-4141-B5A0-69FE1ADCCDDD}"/>
              </a:ext>
            </a:extLst>
          </xdr:cNvPr>
          <xdr:cNvSpPr/>
        </xdr:nvSpPr>
        <xdr:spPr>
          <a:xfrm>
            <a:off x="495654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13</a:t>
            </a:r>
          </a:p>
        </xdr:txBody>
      </xdr:sp>
      <xdr:sp macro="" textlink="">
        <xdr:nvSpPr>
          <xdr:cNvPr id="64" name="Rectangle 63">
            <a:extLst>
              <a:ext uri="{FF2B5EF4-FFF2-40B4-BE49-F238E27FC236}">
                <a16:creationId xmlns:a16="http://schemas.microsoft.com/office/drawing/2014/main" id="{6B93FACC-F167-A007-755B-BFFD8FC47A6D}"/>
              </a:ext>
            </a:extLst>
          </xdr:cNvPr>
          <xdr:cNvSpPr/>
        </xdr:nvSpPr>
        <xdr:spPr>
          <a:xfrm>
            <a:off x="516831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14</a:t>
            </a:r>
          </a:p>
        </xdr:txBody>
      </xdr:sp>
      <xdr:sp macro="" textlink="">
        <xdr:nvSpPr>
          <xdr:cNvPr id="65" name="Rectangle 64">
            <a:extLst>
              <a:ext uri="{FF2B5EF4-FFF2-40B4-BE49-F238E27FC236}">
                <a16:creationId xmlns:a16="http://schemas.microsoft.com/office/drawing/2014/main" id="{85B52C6B-ABC0-356D-C14B-C93656900B1F}"/>
              </a:ext>
            </a:extLst>
          </xdr:cNvPr>
          <xdr:cNvSpPr/>
        </xdr:nvSpPr>
        <xdr:spPr>
          <a:xfrm>
            <a:off x="538008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15</a:t>
            </a:r>
          </a:p>
        </xdr:txBody>
      </xdr:sp>
      <xdr:sp macro="" textlink="">
        <xdr:nvSpPr>
          <xdr:cNvPr id="66" name="Rectangle 65">
            <a:extLst>
              <a:ext uri="{FF2B5EF4-FFF2-40B4-BE49-F238E27FC236}">
                <a16:creationId xmlns:a16="http://schemas.microsoft.com/office/drawing/2014/main" id="{D8727530-064A-9196-1E3A-093EE8E5A23E}"/>
              </a:ext>
            </a:extLst>
          </xdr:cNvPr>
          <xdr:cNvSpPr/>
        </xdr:nvSpPr>
        <xdr:spPr>
          <a:xfrm>
            <a:off x="559185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16</a:t>
            </a:r>
          </a:p>
        </xdr:txBody>
      </xdr:sp>
      <xdr:sp macro="" textlink="">
        <xdr:nvSpPr>
          <xdr:cNvPr id="67" name="Rectangle 66">
            <a:extLst>
              <a:ext uri="{FF2B5EF4-FFF2-40B4-BE49-F238E27FC236}">
                <a16:creationId xmlns:a16="http://schemas.microsoft.com/office/drawing/2014/main" id="{F4A43E0C-D64B-8033-2E3A-55BEC9CCC5AF}"/>
              </a:ext>
            </a:extLst>
          </xdr:cNvPr>
          <xdr:cNvSpPr/>
        </xdr:nvSpPr>
        <xdr:spPr>
          <a:xfrm>
            <a:off x="580362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17</a:t>
            </a:r>
          </a:p>
        </xdr:txBody>
      </xdr:sp>
      <xdr:sp macro="" textlink="">
        <xdr:nvSpPr>
          <xdr:cNvPr id="68" name="Rectangle 67">
            <a:extLst>
              <a:ext uri="{FF2B5EF4-FFF2-40B4-BE49-F238E27FC236}">
                <a16:creationId xmlns:a16="http://schemas.microsoft.com/office/drawing/2014/main" id="{550EEF71-DD61-15A8-F250-9AF19265E88A}"/>
              </a:ext>
            </a:extLst>
          </xdr:cNvPr>
          <xdr:cNvSpPr/>
        </xdr:nvSpPr>
        <xdr:spPr>
          <a:xfrm>
            <a:off x="601540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18</a:t>
            </a:r>
          </a:p>
        </xdr:txBody>
      </xdr:sp>
      <xdr:sp macro="" textlink="">
        <xdr:nvSpPr>
          <xdr:cNvPr id="69" name="Rectangle 68">
            <a:extLst>
              <a:ext uri="{FF2B5EF4-FFF2-40B4-BE49-F238E27FC236}">
                <a16:creationId xmlns:a16="http://schemas.microsoft.com/office/drawing/2014/main" id="{9882EDB5-A7C7-50B0-4FE3-5CEC4D9B9EE1}"/>
              </a:ext>
            </a:extLst>
          </xdr:cNvPr>
          <xdr:cNvSpPr/>
        </xdr:nvSpPr>
        <xdr:spPr>
          <a:xfrm>
            <a:off x="622717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19</a:t>
            </a:r>
          </a:p>
        </xdr:txBody>
      </xdr:sp>
      <xdr:sp macro="" textlink="">
        <xdr:nvSpPr>
          <xdr:cNvPr id="70" name="Rectangle 69">
            <a:extLst>
              <a:ext uri="{FF2B5EF4-FFF2-40B4-BE49-F238E27FC236}">
                <a16:creationId xmlns:a16="http://schemas.microsoft.com/office/drawing/2014/main" id="{1B097ED0-30B0-B705-D0B5-1E235D8BFFE6}"/>
              </a:ext>
            </a:extLst>
          </xdr:cNvPr>
          <xdr:cNvSpPr/>
        </xdr:nvSpPr>
        <xdr:spPr>
          <a:xfrm>
            <a:off x="643894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20</a:t>
            </a:r>
          </a:p>
        </xdr:txBody>
      </xdr:sp>
      <xdr:sp macro="" textlink="">
        <xdr:nvSpPr>
          <xdr:cNvPr id="71" name="Rectangle 70">
            <a:extLst>
              <a:ext uri="{FF2B5EF4-FFF2-40B4-BE49-F238E27FC236}">
                <a16:creationId xmlns:a16="http://schemas.microsoft.com/office/drawing/2014/main" id="{5929817D-EA0E-8795-48EA-62B92C6A2546}"/>
              </a:ext>
            </a:extLst>
          </xdr:cNvPr>
          <xdr:cNvSpPr/>
        </xdr:nvSpPr>
        <xdr:spPr>
          <a:xfrm>
            <a:off x="665071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21</a:t>
            </a:r>
          </a:p>
        </xdr:txBody>
      </xdr:sp>
      <xdr:sp macro="" textlink="">
        <xdr:nvSpPr>
          <xdr:cNvPr id="72" name="Rectangle 71">
            <a:extLst>
              <a:ext uri="{FF2B5EF4-FFF2-40B4-BE49-F238E27FC236}">
                <a16:creationId xmlns:a16="http://schemas.microsoft.com/office/drawing/2014/main" id="{11D81005-FA49-7F03-C1CF-346E6CA69E73}"/>
              </a:ext>
            </a:extLst>
          </xdr:cNvPr>
          <xdr:cNvSpPr/>
        </xdr:nvSpPr>
        <xdr:spPr>
          <a:xfrm>
            <a:off x="686248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22</a:t>
            </a:r>
          </a:p>
        </xdr:txBody>
      </xdr:sp>
      <xdr:sp macro="" textlink="">
        <xdr:nvSpPr>
          <xdr:cNvPr id="73" name="Rectangle 72">
            <a:extLst>
              <a:ext uri="{FF2B5EF4-FFF2-40B4-BE49-F238E27FC236}">
                <a16:creationId xmlns:a16="http://schemas.microsoft.com/office/drawing/2014/main" id="{53B87649-E683-2C95-06F2-9843E773419A}"/>
              </a:ext>
            </a:extLst>
          </xdr:cNvPr>
          <xdr:cNvSpPr/>
        </xdr:nvSpPr>
        <xdr:spPr>
          <a:xfrm>
            <a:off x="707426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23</a:t>
            </a:r>
          </a:p>
        </xdr:txBody>
      </xdr:sp>
      <xdr:sp macro="" textlink="">
        <xdr:nvSpPr>
          <xdr:cNvPr id="74" name="Rectangle 73">
            <a:extLst>
              <a:ext uri="{FF2B5EF4-FFF2-40B4-BE49-F238E27FC236}">
                <a16:creationId xmlns:a16="http://schemas.microsoft.com/office/drawing/2014/main" id="{2C0F0AC6-2045-D9F9-055F-5F0C2BA1B49C}"/>
              </a:ext>
            </a:extLst>
          </xdr:cNvPr>
          <xdr:cNvSpPr/>
        </xdr:nvSpPr>
        <xdr:spPr>
          <a:xfrm>
            <a:off x="72860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24</a:t>
            </a:r>
          </a:p>
        </xdr:txBody>
      </xdr:sp>
      <xdr:sp macro="" textlink="">
        <xdr:nvSpPr>
          <xdr:cNvPr id="75" name="Rectangle 74">
            <a:extLst>
              <a:ext uri="{FF2B5EF4-FFF2-40B4-BE49-F238E27FC236}">
                <a16:creationId xmlns:a16="http://schemas.microsoft.com/office/drawing/2014/main" id="{D3060740-7C10-0FEA-BD01-73084EE7EB9F}"/>
              </a:ext>
            </a:extLst>
          </xdr:cNvPr>
          <xdr:cNvSpPr/>
        </xdr:nvSpPr>
        <xdr:spPr>
          <a:xfrm>
            <a:off x="749780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25</a:t>
            </a:r>
          </a:p>
        </xdr:txBody>
      </xdr:sp>
      <xdr:sp macro="" textlink="">
        <xdr:nvSpPr>
          <xdr:cNvPr id="76" name="Rectangle 75">
            <a:extLst>
              <a:ext uri="{FF2B5EF4-FFF2-40B4-BE49-F238E27FC236}">
                <a16:creationId xmlns:a16="http://schemas.microsoft.com/office/drawing/2014/main" id="{E2E5FF45-9873-E80A-9389-EC818BB76C6B}"/>
              </a:ext>
            </a:extLst>
          </xdr:cNvPr>
          <xdr:cNvSpPr/>
        </xdr:nvSpPr>
        <xdr:spPr>
          <a:xfrm>
            <a:off x="770957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26</a:t>
            </a:r>
          </a:p>
        </xdr:txBody>
      </xdr:sp>
      <xdr:sp macro="" textlink="">
        <xdr:nvSpPr>
          <xdr:cNvPr id="77" name="Rectangle 76">
            <a:extLst>
              <a:ext uri="{FF2B5EF4-FFF2-40B4-BE49-F238E27FC236}">
                <a16:creationId xmlns:a16="http://schemas.microsoft.com/office/drawing/2014/main" id="{B0F9A0FA-CA80-33D5-A3FF-C30915E19D7D}"/>
              </a:ext>
            </a:extLst>
          </xdr:cNvPr>
          <xdr:cNvSpPr/>
        </xdr:nvSpPr>
        <xdr:spPr>
          <a:xfrm>
            <a:off x="792135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27</a:t>
            </a:r>
          </a:p>
        </xdr:txBody>
      </xdr:sp>
      <xdr:sp macro="" textlink="">
        <xdr:nvSpPr>
          <xdr:cNvPr id="78" name="Rectangle 77">
            <a:extLst>
              <a:ext uri="{FF2B5EF4-FFF2-40B4-BE49-F238E27FC236}">
                <a16:creationId xmlns:a16="http://schemas.microsoft.com/office/drawing/2014/main" id="{0A185338-BB4A-B793-41D5-B0E8C4CD99D9}"/>
              </a:ext>
            </a:extLst>
          </xdr:cNvPr>
          <xdr:cNvSpPr/>
        </xdr:nvSpPr>
        <xdr:spPr>
          <a:xfrm>
            <a:off x="813312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28</a:t>
            </a:r>
          </a:p>
        </xdr:txBody>
      </xdr:sp>
    </xdr:grpSp>
    <xdr:clientData/>
  </xdr:twoCellAnchor>
  <xdr:twoCellAnchor>
    <xdr:from>
      <xdr:col>1</xdr:col>
      <xdr:colOff>353786</xdr:colOff>
      <xdr:row>6</xdr:row>
      <xdr:rowOff>2903</xdr:rowOff>
    </xdr:from>
    <xdr:to>
      <xdr:col>2</xdr:col>
      <xdr:colOff>14236</xdr:colOff>
      <xdr:row>6</xdr:row>
      <xdr:rowOff>157016</xdr:rowOff>
    </xdr:to>
    <xdr:cxnSp macro="">
      <xdr:nvCxnSpPr>
        <xdr:cNvPr id="79" name="Connector: Curved 78">
          <a:extLst>
            <a:ext uri="{FF2B5EF4-FFF2-40B4-BE49-F238E27FC236}">
              <a16:creationId xmlns:a16="http://schemas.microsoft.com/office/drawing/2014/main" id="{F54CE031-60EC-4B6C-A9B1-4E973B153AC4}"/>
            </a:ext>
          </a:extLst>
        </xdr:cNvPr>
        <xdr:cNvCxnSpPr>
          <a:stCxn id="6" idx="3"/>
          <a:endCxn id="51" idx="1"/>
        </xdr:cNvCxnSpPr>
      </xdr:nvCxnSpPr>
      <xdr:spPr>
        <a:xfrm flipV="1">
          <a:off x="963386" y="1145903"/>
          <a:ext cx="270050" cy="154113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14236</xdr:colOff>
      <xdr:row>6</xdr:row>
      <xdr:rowOff>128850</xdr:rowOff>
    </xdr:from>
    <xdr:to>
      <xdr:col>12</xdr:col>
      <xdr:colOff>472797</xdr:colOff>
      <xdr:row>7</xdr:row>
      <xdr:rowOff>123407</xdr:rowOff>
    </xdr:to>
    <xdr:grpSp>
      <xdr:nvGrpSpPr>
        <xdr:cNvPr id="80" name="Group 79">
          <a:extLst>
            <a:ext uri="{FF2B5EF4-FFF2-40B4-BE49-F238E27FC236}">
              <a16:creationId xmlns:a16="http://schemas.microsoft.com/office/drawing/2014/main" id="{3C1A10D3-5129-4136-AF0D-3C428010B2EB}"/>
            </a:ext>
          </a:extLst>
        </xdr:cNvPr>
        <xdr:cNvGrpSpPr/>
      </xdr:nvGrpSpPr>
      <xdr:grpSpPr>
        <a:xfrm>
          <a:off x="1230505" y="1271850"/>
          <a:ext cx="6539907" cy="185057"/>
          <a:chOff x="2415269" y="1006348"/>
          <a:chExt cx="6554561" cy="185057"/>
        </a:xfrm>
      </xdr:grpSpPr>
      <xdr:sp macro="" textlink="">
        <xdr:nvSpPr>
          <xdr:cNvPr id="81" name="Rectangle 80">
            <a:extLst>
              <a:ext uri="{FF2B5EF4-FFF2-40B4-BE49-F238E27FC236}">
                <a16:creationId xmlns:a16="http://schemas.microsoft.com/office/drawing/2014/main" id="{AED477C9-9818-406B-6A94-F96B4ACB7579}"/>
              </a:ext>
            </a:extLst>
          </xdr:cNvPr>
          <xdr:cNvSpPr/>
        </xdr:nvSpPr>
        <xdr:spPr>
          <a:xfrm>
            <a:off x="24152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82" name="Rectangle 81">
            <a:extLst>
              <a:ext uri="{FF2B5EF4-FFF2-40B4-BE49-F238E27FC236}">
                <a16:creationId xmlns:a16="http://schemas.microsoft.com/office/drawing/2014/main" id="{BD195BFE-01D0-29AE-5C49-B6A9B1511A96}"/>
              </a:ext>
            </a:extLst>
          </xdr:cNvPr>
          <xdr:cNvSpPr/>
        </xdr:nvSpPr>
        <xdr:spPr>
          <a:xfrm>
            <a:off x="262704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</a:t>
            </a:r>
          </a:p>
        </xdr:txBody>
      </xdr:sp>
      <xdr:sp macro="" textlink="">
        <xdr:nvSpPr>
          <xdr:cNvPr id="83" name="Rectangle 82">
            <a:extLst>
              <a:ext uri="{FF2B5EF4-FFF2-40B4-BE49-F238E27FC236}">
                <a16:creationId xmlns:a16="http://schemas.microsoft.com/office/drawing/2014/main" id="{2047DBFA-3DC5-6791-3D53-442CB06DCD2F}"/>
              </a:ext>
            </a:extLst>
          </xdr:cNvPr>
          <xdr:cNvSpPr/>
        </xdr:nvSpPr>
        <xdr:spPr>
          <a:xfrm>
            <a:off x="283881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</a:t>
            </a:r>
          </a:p>
        </xdr:txBody>
      </xdr:sp>
      <xdr:sp macro="" textlink="">
        <xdr:nvSpPr>
          <xdr:cNvPr id="84" name="Rectangle 83">
            <a:extLst>
              <a:ext uri="{FF2B5EF4-FFF2-40B4-BE49-F238E27FC236}">
                <a16:creationId xmlns:a16="http://schemas.microsoft.com/office/drawing/2014/main" id="{2DFFA750-9524-D7EA-EB63-5451AD1F97D0}"/>
              </a:ext>
            </a:extLst>
          </xdr:cNvPr>
          <xdr:cNvSpPr/>
        </xdr:nvSpPr>
        <xdr:spPr>
          <a:xfrm>
            <a:off x="305058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4</a:t>
            </a:r>
          </a:p>
        </xdr:txBody>
      </xdr:sp>
      <xdr:sp macro="" textlink="">
        <xdr:nvSpPr>
          <xdr:cNvPr id="85" name="Rectangle 84">
            <a:extLst>
              <a:ext uri="{FF2B5EF4-FFF2-40B4-BE49-F238E27FC236}">
                <a16:creationId xmlns:a16="http://schemas.microsoft.com/office/drawing/2014/main" id="{E606F815-06A3-18B9-D0E7-827EA01DE965}"/>
              </a:ext>
            </a:extLst>
          </xdr:cNvPr>
          <xdr:cNvSpPr/>
        </xdr:nvSpPr>
        <xdr:spPr>
          <a:xfrm>
            <a:off x="326236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5</a:t>
            </a:r>
          </a:p>
        </xdr:txBody>
      </xdr:sp>
      <xdr:sp macro="" textlink="">
        <xdr:nvSpPr>
          <xdr:cNvPr id="86" name="Rectangle 85">
            <a:extLst>
              <a:ext uri="{FF2B5EF4-FFF2-40B4-BE49-F238E27FC236}">
                <a16:creationId xmlns:a16="http://schemas.microsoft.com/office/drawing/2014/main" id="{A244296E-A3FE-A3AA-25B1-9224DD52C493}"/>
              </a:ext>
            </a:extLst>
          </xdr:cNvPr>
          <xdr:cNvSpPr/>
        </xdr:nvSpPr>
        <xdr:spPr>
          <a:xfrm>
            <a:off x="34741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6</a:t>
            </a:r>
          </a:p>
        </xdr:txBody>
      </xdr:sp>
      <xdr:sp macro="" textlink="">
        <xdr:nvSpPr>
          <xdr:cNvPr id="87" name="Rectangle 86">
            <a:extLst>
              <a:ext uri="{FF2B5EF4-FFF2-40B4-BE49-F238E27FC236}">
                <a16:creationId xmlns:a16="http://schemas.microsoft.com/office/drawing/2014/main" id="{19188958-777C-39AD-912D-6281934B0E04}"/>
              </a:ext>
            </a:extLst>
          </xdr:cNvPr>
          <xdr:cNvSpPr/>
        </xdr:nvSpPr>
        <xdr:spPr>
          <a:xfrm>
            <a:off x="368590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7</a:t>
            </a:r>
          </a:p>
        </xdr:txBody>
      </xdr:sp>
      <xdr:sp macro="" textlink="">
        <xdr:nvSpPr>
          <xdr:cNvPr id="88" name="Rectangle 87">
            <a:extLst>
              <a:ext uri="{FF2B5EF4-FFF2-40B4-BE49-F238E27FC236}">
                <a16:creationId xmlns:a16="http://schemas.microsoft.com/office/drawing/2014/main" id="{94FCD3FB-F2C2-E23D-8DE5-494D29A21A87}"/>
              </a:ext>
            </a:extLst>
          </xdr:cNvPr>
          <xdr:cNvSpPr/>
        </xdr:nvSpPr>
        <xdr:spPr>
          <a:xfrm>
            <a:off x="389767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8</a:t>
            </a:r>
          </a:p>
        </xdr:txBody>
      </xdr:sp>
      <xdr:sp macro="" textlink="">
        <xdr:nvSpPr>
          <xdr:cNvPr id="89" name="Rectangle 88">
            <a:extLst>
              <a:ext uri="{FF2B5EF4-FFF2-40B4-BE49-F238E27FC236}">
                <a16:creationId xmlns:a16="http://schemas.microsoft.com/office/drawing/2014/main" id="{11CB5012-38F1-A22A-7EF8-20C4D0AD2DB2}"/>
              </a:ext>
            </a:extLst>
          </xdr:cNvPr>
          <xdr:cNvSpPr/>
        </xdr:nvSpPr>
        <xdr:spPr>
          <a:xfrm>
            <a:off x="410945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9</a:t>
            </a:r>
          </a:p>
        </xdr:txBody>
      </xdr:sp>
      <xdr:sp macro="" textlink="">
        <xdr:nvSpPr>
          <xdr:cNvPr id="90" name="Rectangle 89">
            <a:extLst>
              <a:ext uri="{FF2B5EF4-FFF2-40B4-BE49-F238E27FC236}">
                <a16:creationId xmlns:a16="http://schemas.microsoft.com/office/drawing/2014/main" id="{A4FE4B60-5CE5-FC9F-0E37-11CE0F61919B}"/>
              </a:ext>
            </a:extLst>
          </xdr:cNvPr>
          <xdr:cNvSpPr/>
        </xdr:nvSpPr>
        <xdr:spPr>
          <a:xfrm>
            <a:off x="432122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10</a:t>
            </a:r>
          </a:p>
        </xdr:txBody>
      </xdr:sp>
      <xdr:sp macro="" textlink="">
        <xdr:nvSpPr>
          <xdr:cNvPr id="91" name="Rectangle 90">
            <a:extLst>
              <a:ext uri="{FF2B5EF4-FFF2-40B4-BE49-F238E27FC236}">
                <a16:creationId xmlns:a16="http://schemas.microsoft.com/office/drawing/2014/main" id="{17331B84-F800-734C-5C58-FD5B104FADB8}"/>
              </a:ext>
            </a:extLst>
          </xdr:cNvPr>
          <xdr:cNvSpPr/>
        </xdr:nvSpPr>
        <xdr:spPr>
          <a:xfrm>
            <a:off x="453299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11</a:t>
            </a:r>
          </a:p>
        </xdr:txBody>
      </xdr:sp>
      <xdr:sp macro="" textlink="">
        <xdr:nvSpPr>
          <xdr:cNvPr id="92" name="Rectangle 91">
            <a:extLst>
              <a:ext uri="{FF2B5EF4-FFF2-40B4-BE49-F238E27FC236}">
                <a16:creationId xmlns:a16="http://schemas.microsoft.com/office/drawing/2014/main" id="{A1AB64E3-11FB-2E8B-E587-989BA3D6B907}"/>
              </a:ext>
            </a:extLst>
          </xdr:cNvPr>
          <xdr:cNvSpPr/>
        </xdr:nvSpPr>
        <xdr:spPr>
          <a:xfrm>
            <a:off x="47447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12</a:t>
            </a:r>
          </a:p>
        </xdr:txBody>
      </xdr:sp>
      <xdr:sp macro="" textlink="">
        <xdr:nvSpPr>
          <xdr:cNvPr id="93" name="Rectangle 92">
            <a:extLst>
              <a:ext uri="{FF2B5EF4-FFF2-40B4-BE49-F238E27FC236}">
                <a16:creationId xmlns:a16="http://schemas.microsoft.com/office/drawing/2014/main" id="{FC217DA4-BABE-964A-2397-B334D9815AD0}"/>
              </a:ext>
            </a:extLst>
          </xdr:cNvPr>
          <xdr:cNvSpPr/>
        </xdr:nvSpPr>
        <xdr:spPr>
          <a:xfrm>
            <a:off x="495654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13</a:t>
            </a:r>
          </a:p>
        </xdr:txBody>
      </xdr:sp>
      <xdr:sp macro="" textlink="">
        <xdr:nvSpPr>
          <xdr:cNvPr id="94" name="Rectangle 93">
            <a:extLst>
              <a:ext uri="{FF2B5EF4-FFF2-40B4-BE49-F238E27FC236}">
                <a16:creationId xmlns:a16="http://schemas.microsoft.com/office/drawing/2014/main" id="{7472DB6A-FACB-A591-71D7-52741C170E8C}"/>
              </a:ext>
            </a:extLst>
          </xdr:cNvPr>
          <xdr:cNvSpPr/>
        </xdr:nvSpPr>
        <xdr:spPr>
          <a:xfrm>
            <a:off x="516831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14</a:t>
            </a:r>
          </a:p>
        </xdr:txBody>
      </xdr:sp>
      <xdr:sp macro="" textlink="">
        <xdr:nvSpPr>
          <xdr:cNvPr id="95" name="Rectangle 94">
            <a:extLst>
              <a:ext uri="{FF2B5EF4-FFF2-40B4-BE49-F238E27FC236}">
                <a16:creationId xmlns:a16="http://schemas.microsoft.com/office/drawing/2014/main" id="{9FB76AA4-3E4B-6D0A-6728-85D37B4CF0E4}"/>
              </a:ext>
            </a:extLst>
          </xdr:cNvPr>
          <xdr:cNvSpPr/>
        </xdr:nvSpPr>
        <xdr:spPr>
          <a:xfrm>
            <a:off x="538008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15</a:t>
            </a:r>
          </a:p>
        </xdr:txBody>
      </xdr:sp>
      <xdr:sp macro="" textlink="">
        <xdr:nvSpPr>
          <xdr:cNvPr id="96" name="Rectangle 95">
            <a:extLst>
              <a:ext uri="{FF2B5EF4-FFF2-40B4-BE49-F238E27FC236}">
                <a16:creationId xmlns:a16="http://schemas.microsoft.com/office/drawing/2014/main" id="{6DB01ABC-72D3-FB44-40C9-E403182A8940}"/>
              </a:ext>
            </a:extLst>
          </xdr:cNvPr>
          <xdr:cNvSpPr/>
        </xdr:nvSpPr>
        <xdr:spPr>
          <a:xfrm>
            <a:off x="559185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16</a:t>
            </a:r>
          </a:p>
        </xdr:txBody>
      </xdr:sp>
      <xdr:sp macro="" textlink="">
        <xdr:nvSpPr>
          <xdr:cNvPr id="97" name="Rectangle 96">
            <a:extLst>
              <a:ext uri="{FF2B5EF4-FFF2-40B4-BE49-F238E27FC236}">
                <a16:creationId xmlns:a16="http://schemas.microsoft.com/office/drawing/2014/main" id="{EB972C6E-2A2F-D769-94FA-7E719E528AB2}"/>
              </a:ext>
            </a:extLst>
          </xdr:cNvPr>
          <xdr:cNvSpPr/>
        </xdr:nvSpPr>
        <xdr:spPr>
          <a:xfrm>
            <a:off x="580362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17</a:t>
            </a:r>
          </a:p>
        </xdr:txBody>
      </xdr:sp>
      <xdr:sp macro="" textlink="">
        <xdr:nvSpPr>
          <xdr:cNvPr id="98" name="Rectangle 97">
            <a:extLst>
              <a:ext uri="{FF2B5EF4-FFF2-40B4-BE49-F238E27FC236}">
                <a16:creationId xmlns:a16="http://schemas.microsoft.com/office/drawing/2014/main" id="{995202C9-91AD-D113-882C-1974897B8FEF}"/>
              </a:ext>
            </a:extLst>
          </xdr:cNvPr>
          <xdr:cNvSpPr/>
        </xdr:nvSpPr>
        <xdr:spPr>
          <a:xfrm>
            <a:off x="601540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18</a:t>
            </a:r>
          </a:p>
        </xdr:txBody>
      </xdr:sp>
      <xdr:sp macro="" textlink="">
        <xdr:nvSpPr>
          <xdr:cNvPr id="99" name="Rectangle 98">
            <a:extLst>
              <a:ext uri="{FF2B5EF4-FFF2-40B4-BE49-F238E27FC236}">
                <a16:creationId xmlns:a16="http://schemas.microsoft.com/office/drawing/2014/main" id="{DC191035-08CA-631E-F097-0C8B1CA1E70C}"/>
              </a:ext>
            </a:extLst>
          </xdr:cNvPr>
          <xdr:cNvSpPr/>
        </xdr:nvSpPr>
        <xdr:spPr>
          <a:xfrm>
            <a:off x="622717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19</a:t>
            </a:r>
          </a:p>
        </xdr:txBody>
      </xdr:sp>
      <xdr:sp macro="" textlink="">
        <xdr:nvSpPr>
          <xdr:cNvPr id="100" name="Rectangle 99">
            <a:extLst>
              <a:ext uri="{FF2B5EF4-FFF2-40B4-BE49-F238E27FC236}">
                <a16:creationId xmlns:a16="http://schemas.microsoft.com/office/drawing/2014/main" id="{9666E67E-BA28-344F-31D8-C3D86AC7C8D5}"/>
              </a:ext>
            </a:extLst>
          </xdr:cNvPr>
          <xdr:cNvSpPr/>
        </xdr:nvSpPr>
        <xdr:spPr>
          <a:xfrm>
            <a:off x="643894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20</a:t>
            </a:r>
          </a:p>
        </xdr:txBody>
      </xdr:sp>
      <xdr:sp macro="" textlink="">
        <xdr:nvSpPr>
          <xdr:cNvPr id="101" name="Rectangle 100">
            <a:extLst>
              <a:ext uri="{FF2B5EF4-FFF2-40B4-BE49-F238E27FC236}">
                <a16:creationId xmlns:a16="http://schemas.microsoft.com/office/drawing/2014/main" id="{EABBC808-E1AC-AEC3-0FB9-C9D24F4CACFE}"/>
              </a:ext>
            </a:extLst>
          </xdr:cNvPr>
          <xdr:cNvSpPr/>
        </xdr:nvSpPr>
        <xdr:spPr>
          <a:xfrm>
            <a:off x="665071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21</a:t>
            </a:r>
          </a:p>
        </xdr:txBody>
      </xdr:sp>
      <xdr:sp macro="" textlink="">
        <xdr:nvSpPr>
          <xdr:cNvPr id="102" name="Rectangle 101">
            <a:extLst>
              <a:ext uri="{FF2B5EF4-FFF2-40B4-BE49-F238E27FC236}">
                <a16:creationId xmlns:a16="http://schemas.microsoft.com/office/drawing/2014/main" id="{2ECED71F-D281-9CDF-6F6E-046530C1EBB0}"/>
              </a:ext>
            </a:extLst>
          </xdr:cNvPr>
          <xdr:cNvSpPr/>
        </xdr:nvSpPr>
        <xdr:spPr>
          <a:xfrm>
            <a:off x="686248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22</a:t>
            </a:r>
          </a:p>
        </xdr:txBody>
      </xdr:sp>
      <xdr:sp macro="" textlink="">
        <xdr:nvSpPr>
          <xdr:cNvPr id="103" name="Rectangle 102">
            <a:extLst>
              <a:ext uri="{FF2B5EF4-FFF2-40B4-BE49-F238E27FC236}">
                <a16:creationId xmlns:a16="http://schemas.microsoft.com/office/drawing/2014/main" id="{52E29EAE-5F36-B54C-BBFC-929E536A93C8}"/>
              </a:ext>
            </a:extLst>
          </xdr:cNvPr>
          <xdr:cNvSpPr/>
        </xdr:nvSpPr>
        <xdr:spPr>
          <a:xfrm>
            <a:off x="707426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23</a:t>
            </a:r>
          </a:p>
        </xdr:txBody>
      </xdr:sp>
      <xdr:sp macro="" textlink="">
        <xdr:nvSpPr>
          <xdr:cNvPr id="104" name="Rectangle 103">
            <a:extLst>
              <a:ext uri="{FF2B5EF4-FFF2-40B4-BE49-F238E27FC236}">
                <a16:creationId xmlns:a16="http://schemas.microsoft.com/office/drawing/2014/main" id="{1228EEBF-8DA8-E753-FDB3-FB5ECDDE64CE}"/>
              </a:ext>
            </a:extLst>
          </xdr:cNvPr>
          <xdr:cNvSpPr/>
        </xdr:nvSpPr>
        <xdr:spPr>
          <a:xfrm>
            <a:off x="72860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24</a:t>
            </a:r>
          </a:p>
        </xdr:txBody>
      </xdr:sp>
      <xdr:sp macro="" textlink="">
        <xdr:nvSpPr>
          <xdr:cNvPr id="105" name="Rectangle 104">
            <a:extLst>
              <a:ext uri="{FF2B5EF4-FFF2-40B4-BE49-F238E27FC236}">
                <a16:creationId xmlns:a16="http://schemas.microsoft.com/office/drawing/2014/main" id="{39540A0B-E01A-AE11-ECA9-1BE687A9DF70}"/>
              </a:ext>
            </a:extLst>
          </xdr:cNvPr>
          <xdr:cNvSpPr/>
        </xdr:nvSpPr>
        <xdr:spPr>
          <a:xfrm>
            <a:off x="749780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25</a:t>
            </a:r>
          </a:p>
        </xdr:txBody>
      </xdr:sp>
      <xdr:sp macro="" textlink="">
        <xdr:nvSpPr>
          <xdr:cNvPr id="106" name="Rectangle 105">
            <a:extLst>
              <a:ext uri="{FF2B5EF4-FFF2-40B4-BE49-F238E27FC236}">
                <a16:creationId xmlns:a16="http://schemas.microsoft.com/office/drawing/2014/main" id="{384C78B2-EAE3-8CAE-8161-C73CCC8C2AEE}"/>
              </a:ext>
            </a:extLst>
          </xdr:cNvPr>
          <xdr:cNvSpPr/>
        </xdr:nvSpPr>
        <xdr:spPr>
          <a:xfrm>
            <a:off x="770957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26</a:t>
            </a:r>
          </a:p>
        </xdr:txBody>
      </xdr:sp>
      <xdr:sp macro="" textlink="">
        <xdr:nvSpPr>
          <xdr:cNvPr id="107" name="Rectangle 106">
            <a:extLst>
              <a:ext uri="{FF2B5EF4-FFF2-40B4-BE49-F238E27FC236}">
                <a16:creationId xmlns:a16="http://schemas.microsoft.com/office/drawing/2014/main" id="{969C9C8A-93B1-0FA7-27B2-43913AD8FCD4}"/>
              </a:ext>
            </a:extLst>
          </xdr:cNvPr>
          <xdr:cNvSpPr/>
        </xdr:nvSpPr>
        <xdr:spPr>
          <a:xfrm>
            <a:off x="792135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27</a:t>
            </a:r>
          </a:p>
        </xdr:txBody>
      </xdr:sp>
      <xdr:sp macro="" textlink="">
        <xdr:nvSpPr>
          <xdr:cNvPr id="108" name="Rectangle 107">
            <a:extLst>
              <a:ext uri="{FF2B5EF4-FFF2-40B4-BE49-F238E27FC236}">
                <a16:creationId xmlns:a16="http://schemas.microsoft.com/office/drawing/2014/main" id="{5D95FCA9-5B7F-FEAA-C0CA-085DCF5E5311}"/>
              </a:ext>
            </a:extLst>
          </xdr:cNvPr>
          <xdr:cNvSpPr/>
        </xdr:nvSpPr>
        <xdr:spPr>
          <a:xfrm>
            <a:off x="813312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28</a:t>
            </a:r>
          </a:p>
        </xdr:txBody>
      </xdr:sp>
      <xdr:sp macro="" textlink="">
        <xdr:nvSpPr>
          <xdr:cNvPr id="109" name="Rectangle 108">
            <a:extLst>
              <a:ext uri="{FF2B5EF4-FFF2-40B4-BE49-F238E27FC236}">
                <a16:creationId xmlns:a16="http://schemas.microsoft.com/office/drawing/2014/main" id="{7B4B8473-0957-2CE5-FE35-A10575FEDE77}"/>
              </a:ext>
            </a:extLst>
          </xdr:cNvPr>
          <xdr:cNvSpPr/>
        </xdr:nvSpPr>
        <xdr:spPr>
          <a:xfrm>
            <a:off x="834489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29</a:t>
            </a:r>
          </a:p>
        </xdr:txBody>
      </xdr:sp>
      <xdr:sp macro="" textlink="">
        <xdr:nvSpPr>
          <xdr:cNvPr id="110" name="Rectangle 109">
            <a:extLst>
              <a:ext uri="{FF2B5EF4-FFF2-40B4-BE49-F238E27FC236}">
                <a16:creationId xmlns:a16="http://schemas.microsoft.com/office/drawing/2014/main" id="{F19F35B9-7858-7BD7-64CA-5D36359F57BF}"/>
              </a:ext>
            </a:extLst>
          </xdr:cNvPr>
          <xdr:cNvSpPr/>
        </xdr:nvSpPr>
        <xdr:spPr>
          <a:xfrm>
            <a:off x="855666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30</a:t>
            </a:r>
          </a:p>
        </xdr:txBody>
      </xdr:sp>
      <xdr:sp macro="" textlink="">
        <xdr:nvSpPr>
          <xdr:cNvPr id="111" name="Rectangle 110">
            <a:extLst>
              <a:ext uri="{FF2B5EF4-FFF2-40B4-BE49-F238E27FC236}">
                <a16:creationId xmlns:a16="http://schemas.microsoft.com/office/drawing/2014/main" id="{63AC57E8-44AA-0047-BD0E-706261FAE843}"/>
              </a:ext>
            </a:extLst>
          </xdr:cNvPr>
          <xdr:cNvSpPr/>
        </xdr:nvSpPr>
        <xdr:spPr>
          <a:xfrm>
            <a:off x="8768444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31</a:t>
            </a:r>
          </a:p>
        </xdr:txBody>
      </xdr:sp>
    </xdr:grpSp>
    <xdr:clientData/>
  </xdr:twoCellAnchor>
  <xdr:twoCellAnchor>
    <xdr:from>
      <xdr:col>1</xdr:col>
      <xdr:colOff>353786</xdr:colOff>
      <xdr:row>7</xdr:row>
      <xdr:rowOff>30879</xdr:rowOff>
    </xdr:from>
    <xdr:to>
      <xdr:col>2</xdr:col>
      <xdr:colOff>14236</xdr:colOff>
      <xdr:row>7</xdr:row>
      <xdr:rowOff>164933</xdr:rowOff>
    </xdr:to>
    <xdr:cxnSp macro="">
      <xdr:nvCxnSpPr>
        <xdr:cNvPr id="112" name="Connector: Curved 111">
          <a:extLst>
            <a:ext uri="{FF2B5EF4-FFF2-40B4-BE49-F238E27FC236}">
              <a16:creationId xmlns:a16="http://schemas.microsoft.com/office/drawing/2014/main" id="{AE93063F-CB6E-400B-8878-B3086C87316C}"/>
            </a:ext>
          </a:extLst>
        </xdr:cNvPr>
        <xdr:cNvCxnSpPr>
          <a:stCxn id="8" idx="3"/>
          <a:endCxn id="81" idx="1"/>
        </xdr:cNvCxnSpPr>
      </xdr:nvCxnSpPr>
      <xdr:spPr>
        <a:xfrm flipV="1">
          <a:off x="963386" y="1364379"/>
          <a:ext cx="270050" cy="134054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14236</xdr:colOff>
      <xdr:row>7</xdr:row>
      <xdr:rowOff>156826</xdr:rowOff>
    </xdr:from>
    <xdr:to>
      <xdr:col>12</xdr:col>
      <xdr:colOff>261494</xdr:colOff>
      <xdr:row>8</xdr:row>
      <xdr:rowOff>151383</xdr:rowOff>
    </xdr:to>
    <xdr:grpSp>
      <xdr:nvGrpSpPr>
        <xdr:cNvPr id="113" name="Group 112">
          <a:extLst>
            <a:ext uri="{FF2B5EF4-FFF2-40B4-BE49-F238E27FC236}">
              <a16:creationId xmlns:a16="http://schemas.microsoft.com/office/drawing/2014/main" id="{55335AB1-E9DD-4C8A-859E-CFC92CA51951}"/>
            </a:ext>
          </a:extLst>
        </xdr:cNvPr>
        <xdr:cNvGrpSpPr/>
      </xdr:nvGrpSpPr>
      <xdr:grpSpPr>
        <a:xfrm>
          <a:off x="1230505" y="1490326"/>
          <a:ext cx="6328604" cy="185057"/>
          <a:chOff x="2415269" y="1006348"/>
          <a:chExt cx="6342785" cy="185057"/>
        </a:xfrm>
      </xdr:grpSpPr>
      <xdr:sp macro="" textlink="">
        <xdr:nvSpPr>
          <xdr:cNvPr id="114" name="Rectangle 113">
            <a:extLst>
              <a:ext uri="{FF2B5EF4-FFF2-40B4-BE49-F238E27FC236}">
                <a16:creationId xmlns:a16="http://schemas.microsoft.com/office/drawing/2014/main" id="{5E67900F-F684-7D2C-8EDF-BA09B5FA01F2}"/>
              </a:ext>
            </a:extLst>
          </xdr:cNvPr>
          <xdr:cNvSpPr/>
        </xdr:nvSpPr>
        <xdr:spPr>
          <a:xfrm>
            <a:off x="24152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115" name="Rectangle 114">
            <a:extLst>
              <a:ext uri="{FF2B5EF4-FFF2-40B4-BE49-F238E27FC236}">
                <a16:creationId xmlns:a16="http://schemas.microsoft.com/office/drawing/2014/main" id="{FD1EF954-A655-6406-93DC-0405B6B04EC9}"/>
              </a:ext>
            </a:extLst>
          </xdr:cNvPr>
          <xdr:cNvSpPr/>
        </xdr:nvSpPr>
        <xdr:spPr>
          <a:xfrm>
            <a:off x="262704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</a:t>
            </a:r>
          </a:p>
        </xdr:txBody>
      </xdr:sp>
      <xdr:sp macro="" textlink="">
        <xdr:nvSpPr>
          <xdr:cNvPr id="116" name="Rectangle 115">
            <a:extLst>
              <a:ext uri="{FF2B5EF4-FFF2-40B4-BE49-F238E27FC236}">
                <a16:creationId xmlns:a16="http://schemas.microsoft.com/office/drawing/2014/main" id="{AF9F93DF-3E5B-AEEE-01D2-6F40A2DD4050}"/>
              </a:ext>
            </a:extLst>
          </xdr:cNvPr>
          <xdr:cNvSpPr/>
        </xdr:nvSpPr>
        <xdr:spPr>
          <a:xfrm>
            <a:off x="283881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</a:t>
            </a:r>
          </a:p>
        </xdr:txBody>
      </xdr:sp>
      <xdr:sp macro="" textlink="">
        <xdr:nvSpPr>
          <xdr:cNvPr id="117" name="Rectangle 116">
            <a:extLst>
              <a:ext uri="{FF2B5EF4-FFF2-40B4-BE49-F238E27FC236}">
                <a16:creationId xmlns:a16="http://schemas.microsoft.com/office/drawing/2014/main" id="{88CED182-8454-4139-DFD3-0AFC829BA46C}"/>
              </a:ext>
            </a:extLst>
          </xdr:cNvPr>
          <xdr:cNvSpPr/>
        </xdr:nvSpPr>
        <xdr:spPr>
          <a:xfrm>
            <a:off x="305058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4</a:t>
            </a:r>
          </a:p>
        </xdr:txBody>
      </xdr:sp>
      <xdr:sp macro="" textlink="">
        <xdr:nvSpPr>
          <xdr:cNvPr id="118" name="Rectangle 117">
            <a:extLst>
              <a:ext uri="{FF2B5EF4-FFF2-40B4-BE49-F238E27FC236}">
                <a16:creationId xmlns:a16="http://schemas.microsoft.com/office/drawing/2014/main" id="{FEF97C0B-9BF2-6C55-ED09-5FC576C1FD0A}"/>
              </a:ext>
            </a:extLst>
          </xdr:cNvPr>
          <xdr:cNvSpPr/>
        </xdr:nvSpPr>
        <xdr:spPr>
          <a:xfrm>
            <a:off x="326236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5</a:t>
            </a:r>
          </a:p>
        </xdr:txBody>
      </xdr:sp>
      <xdr:sp macro="" textlink="">
        <xdr:nvSpPr>
          <xdr:cNvPr id="119" name="Rectangle 118">
            <a:extLst>
              <a:ext uri="{FF2B5EF4-FFF2-40B4-BE49-F238E27FC236}">
                <a16:creationId xmlns:a16="http://schemas.microsoft.com/office/drawing/2014/main" id="{DBF83934-1944-F2E4-38C4-1466664C1AE8}"/>
              </a:ext>
            </a:extLst>
          </xdr:cNvPr>
          <xdr:cNvSpPr/>
        </xdr:nvSpPr>
        <xdr:spPr>
          <a:xfrm>
            <a:off x="34741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6</a:t>
            </a:r>
          </a:p>
        </xdr:txBody>
      </xdr:sp>
      <xdr:sp macro="" textlink="">
        <xdr:nvSpPr>
          <xdr:cNvPr id="120" name="Rectangle 119">
            <a:extLst>
              <a:ext uri="{FF2B5EF4-FFF2-40B4-BE49-F238E27FC236}">
                <a16:creationId xmlns:a16="http://schemas.microsoft.com/office/drawing/2014/main" id="{347ABA82-90F3-85C4-F168-1B0D88440CDC}"/>
              </a:ext>
            </a:extLst>
          </xdr:cNvPr>
          <xdr:cNvSpPr/>
        </xdr:nvSpPr>
        <xdr:spPr>
          <a:xfrm>
            <a:off x="368590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7</a:t>
            </a:r>
          </a:p>
        </xdr:txBody>
      </xdr:sp>
      <xdr:sp macro="" textlink="">
        <xdr:nvSpPr>
          <xdr:cNvPr id="121" name="Rectangle 120">
            <a:extLst>
              <a:ext uri="{FF2B5EF4-FFF2-40B4-BE49-F238E27FC236}">
                <a16:creationId xmlns:a16="http://schemas.microsoft.com/office/drawing/2014/main" id="{7189FCE2-C5A4-0E2D-A10D-D6F915F7B742}"/>
              </a:ext>
            </a:extLst>
          </xdr:cNvPr>
          <xdr:cNvSpPr/>
        </xdr:nvSpPr>
        <xdr:spPr>
          <a:xfrm>
            <a:off x="389767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8</a:t>
            </a:r>
          </a:p>
        </xdr:txBody>
      </xdr:sp>
      <xdr:sp macro="" textlink="">
        <xdr:nvSpPr>
          <xdr:cNvPr id="122" name="Rectangle 121">
            <a:extLst>
              <a:ext uri="{FF2B5EF4-FFF2-40B4-BE49-F238E27FC236}">
                <a16:creationId xmlns:a16="http://schemas.microsoft.com/office/drawing/2014/main" id="{B0EDFAB6-727D-FF6B-79CC-76CCC3E83156}"/>
              </a:ext>
            </a:extLst>
          </xdr:cNvPr>
          <xdr:cNvSpPr/>
        </xdr:nvSpPr>
        <xdr:spPr>
          <a:xfrm>
            <a:off x="410945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9</a:t>
            </a:r>
          </a:p>
        </xdr:txBody>
      </xdr:sp>
      <xdr:sp macro="" textlink="">
        <xdr:nvSpPr>
          <xdr:cNvPr id="123" name="Rectangle 122">
            <a:extLst>
              <a:ext uri="{FF2B5EF4-FFF2-40B4-BE49-F238E27FC236}">
                <a16:creationId xmlns:a16="http://schemas.microsoft.com/office/drawing/2014/main" id="{1479B273-F29F-9952-9950-989B4BC97A40}"/>
              </a:ext>
            </a:extLst>
          </xdr:cNvPr>
          <xdr:cNvSpPr/>
        </xdr:nvSpPr>
        <xdr:spPr>
          <a:xfrm>
            <a:off x="432122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10</a:t>
            </a:r>
          </a:p>
        </xdr:txBody>
      </xdr:sp>
      <xdr:sp macro="" textlink="">
        <xdr:nvSpPr>
          <xdr:cNvPr id="124" name="Rectangle 123">
            <a:extLst>
              <a:ext uri="{FF2B5EF4-FFF2-40B4-BE49-F238E27FC236}">
                <a16:creationId xmlns:a16="http://schemas.microsoft.com/office/drawing/2014/main" id="{71E507F6-184F-8444-A6AD-3214F4652555}"/>
              </a:ext>
            </a:extLst>
          </xdr:cNvPr>
          <xdr:cNvSpPr/>
        </xdr:nvSpPr>
        <xdr:spPr>
          <a:xfrm>
            <a:off x="453299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11</a:t>
            </a:r>
          </a:p>
        </xdr:txBody>
      </xdr:sp>
      <xdr:sp macro="" textlink="">
        <xdr:nvSpPr>
          <xdr:cNvPr id="125" name="Rectangle 124">
            <a:extLst>
              <a:ext uri="{FF2B5EF4-FFF2-40B4-BE49-F238E27FC236}">
                <a16:creationId xmlns:a16="http://schemas.microsoft.com/office/drawing/2014/main" id="{380FF5EF-888D-EC8C-362D-6D76CF253853}"/>
              </a:ext>
            </a:extLst>
          </xdr:cNvPr>
          <xdr:cNvSpPr/>
        </xdr:nvSpPr>
        <xdr:spPr>
          <a:xfrm>
            <a:off x="47447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12</a:t>
            </a:r>
          </a:p>
        </xdr:txBody>
      </xdr:sp>
      <xdr:sp macro="" textlink="">
        <xdr:nvSpPr>
          <xdr:cNvPr id="126" name="Rectangle 125">
            <a:extLst>
              <a:ext uri="{FF2B5EF4-FFF2-40B4-BE49-F238E27FC236}">
                <a16:creationId xmlns:a16="http://schemas.microsoft.com/office/drawing/2014/main" id="{4A75E45E-6F66-93F3-CF50-E664FCA67A5E}"/>
              </a:ext>
            </a:extLst>
          </xdr:cNvPr>
          <xdr:cNvSpPr/>
        </xdr:nvSpPr>
        <xdr:spPr>
          <a:xfrm>
            <a:off x="495654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13</a:t>
            </a:r>
          </a:p>
        </xdr:txBody>
      </xdr:sp>
      <xdr:sp macro="" textlink="">
        <xdr:nvSpPr>
          <xdr:cNvPr id="127" name="Rectangle 126">
            <a:extLst>
              <a:ext uri="{FF2B5EF4-FFF2-40B4-BE49-F238E27FC236}">
                <a16:creationId xmlns:a16="http://schemas.microsoft.com/office/drawing/2014/main" id="{659D6A45-F785-C34E-B412-5F32AE3DCEFE}"/>
              </a:ext>
            </a:extLst>
          </xdr:cNvPr>
          <xdr:cNvSpPr/>
        </xdr:nvSpPr>
        <xdr:spPr>
          <a:xfrm>
            <a:off x="516831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14</a:t>
            </a:r>
          </a:p>
        </xdr:txBody>
      </xdr:sp>
      <xdr:sp macro="" textlink="">
        <xdr:nvSpPr>
          <xdr:cNvPr id="128" name="Rectangle 127">
            <a:extLst>
              <a:ext uri="{FF2B5EF4-FFF2-40B4-BE49-F238E27FC236}">
                <a16:creationId xmlns:a16="http://schemas.microsoft.com/office/drawing/2014/main" id="{3E5CA7F0-6B9F-AA21-5B55-01C45D04C36E}"/>
              </a:ext>
            </a:extLst>
          </xdr:cNvPr>
          <xdr:cNvSpPr/>
        </xdr:nvSpPr>
        <xdr:spPr>
          <a:xfrm>
            <a:off x="538008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15</a:t>
            </a:r>
          </a:p>
        </xdr:txBody>
      </xdr:sp>
      <xdr:sp macro="" textlink="">
        <xdr:nvSpPr>
          <xdr:cNvPr id="129" name="Rectangle 128">
            <a:extLst>
              <a:ext uri="{FF2B5EF4-FFF2-40B4-BE49-F238E27FC236}">
                <a16:creationId xmlns:a16="http://schemas.microsoft.com/office/drawing/2014/main" id="{0085667B-0162-6DFF-FD41-9C7D7E663ECB}"/>
              </a:ext>
            </a:extLst>
          </xdr:cNvPr>
          <xdr:cNvSpPr/>
        </xdr:nvSpPr>
        <xdr:spPr>
          <a:xfrm>
            <a:off x="559185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16</a:t>
            </a:r>
          </a:p>
        </xdr:txBody>
      </xdr:sp>
      <xdr:sp macro="" textlink="">
        <xdr:nvSpPr>
          <xdr:cNvPr id="130" name="Rectangle 129">
            <a:extLst>
              <a:ext uri="{FF2B5EF4-FFF2-40B4-BE49-F238E27FC236}">
                <a16:creationId xmlns:a16="http://schemas.microsoft.com/office/drawing/2014/main" id="{66C6D07A-7812-41F4-F7A3-CCAD60B3C8D7}"/>
              </a:ext>
            </a:extLst>
          </xdr:cNvPr>
          <xdr:cNvSpPr/>
        </xdr:nvSpPr>
        <xdr:spPr>
          <a:xfrm>
            <a:off x="580362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17</a:t>
            </a:r>
          </a:p>
        </xdr:txBody>
      </xdr:sp>
      <xdr:sp macro="" textlink="">
        <xdr:nvSpPr>
          <xdr:cNvPr id="131" name="Rectangle 130">
            <a:extLst>
              <a:ext uri="{FF2B5EF4-FFF2-40B4-BE49-F238E27FC236}">
                <a16:creationId xmlns:a16="http://schemas.microsoft.com/office/drawing/2014/main" id="{B16C60C3-2D2E-7D2A-AC5E-F4175BBFEF9B}"/>
              </a:ext>
            </a:extLst>
          </xdr:cNvPr>
          <xdr:cNvSpPr/>
        </xdr:nvSpPr>
        <xdr:spPr>
          <a:xfrm>
            <a:off x="601540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18</a:t>
            </a:r>
          </a:p>
        </xdr:txBody>
      </xdr:sp>
      <xdr:sp macro="" textlink="">
        <xdr:nvSpPr>
          <xdr:cNvPr id="132" name="Rectangle 131">
            <a:extLst>
              <a:ext uri="{FF2B5EF4-FFF2-40B4-BE49-F238E27FC236}">
                <a16:creationId xmlns:a16="http://schemas.microsoft.com/office/drawing/2014/main" id="{A08D3FAE-F362-FD20-2041-815078C3B6CC}"/>
              </a:ext>
            </a:extLst>
          </xdr:cNvPr>
          <xdr:cNvSpPr/>
        </xdr:nvSpPr>
        <xdr:spPr>
          <a:xfrm>
            <a:off x="622717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19</a:t>
            </a:r>
          </a:p>
        </xdr:txBody>
      </xdr:sp>
      <xdr:sp macro="" textlink="">
        <xdr:nvSpPr>
          <xdr:cNvPr id="133" name="Rectangle 132">
            <a:extLst>
              <a:ext uri="{FF2B5EF4-FFF2-40B4-BE49-F238E27FC236}">
                <a16:creationId xmlns:a16="http://schemas.microsoft.com/office/drawing/2014/main" id="{92301E5B-C807-2796-EC18-EF931E259659}"/>
              </a:ext>
            </a:extLst>
          </xdr:cNvPr>
          <xdr:cNvSpPr/>
        </xdr:nvSpPr>
        <xdr:spPr>
          <a:xfrm>
            <a:off x="643894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20</a:t>
            </a:r>
          </a:p>
        </xdr:txBody>
      </xdr:sp>
      <xdr:sp macro="" textlink="">
        <xdr:nvSpPr>
          <xdr:cNvPr id="134" name="Rectangle 133">
            <a:extLst>
              <a:ext uri="{FF2B5EF4-FFF2-40B4-BE49-F238E27FC236}">
                <a16:creationId xmlns:a16="http://schemas.microsoft.com/office/drawing/2014/main" id="{0652264E-556A-6AA7-D8E3-C32C2E9B8191}"/>
              </a:ext>
            </a:extLst>
          </xdr:cNvPr>
          <xdr:cNvSpPr/>
        </xdr:nvSpPr>
        <xdr:spPr>
          <a:xfrm>
            <a:off x="665071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21</a:t>
            </a:r>
          </a:p>
        </xdr:txBody>
      </xdr:sp>
      <xdr:sp macro="" textlink="">
        <xdr:nvSpPr>
          <xdr:cNvPr id="135" name="Rectangle 134">
            <a:extLst>
              <a:ext uri="{FF2B5EF4-FFF2-40B4-BE49-F238E27FC236}">
                <a16:creationId xmlns:a16="http://schemas.microsoft.com/office/drawing/2014/main" id="{41FDD598-24C0-7638-7A4B-DFF1AC927AE4}"/>
              </a:ext>
            </a:extLst>
          </xdr:cNvPr>
          <xdr:cNvSpPr/>
        </xdr:nvSpPr>
        <xdr:spPr>
          <a:xfrm>
            <a:off x="686248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22</a:t>
            </a:r>
          </a:p>
        </xdr:txBody>
      </xdr:sp>
      <xdr:sp macro="" textlink="">
        <xdr:nvSpPr>
          <xdr:cNvPr id="136" name="Rectangle 135">
            <a:extLst>
              <a:ext uri="{FF2B5EF4-FFF2-40B4-BE49-F238E27FC236}">
                <a16:creationId xmlns:a16="http://schemas.microsoft.com/office/drawing/2014/main" id="{97478B1B-782D-8D7A-0DED-02E66261505F}"/>
              </a:ext>
            </a:extLst>
          </xdr:cNvPr>
          <xdr:cNvSpPr/>
        </xdr:nvSpPr>
        <xdr:spPr>
          <a:xfrm>
            <a:off x="707426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23</a:t>
            </a:r>
          </a:p>
        </xdr:txBody>
      </xdr:sp>
      <xdr:sp macro="" textlink="">
        <xdr:nvSpPr>
          <xdr:cNvPr id="137" name="Rectangle 136">
            <a:extLst>
              <a:ext uri="{FF2B5EF4-FFF2-40B4-BE49-F238E27FC236}">
                <a16:creationId xmlns:a16="http://schemas.microsoft.com/office/drawing/2014/main" id="{3558CAF2-AE7C-02A7-5C31-76008B886668}"/>
              </a:ext>
            </a:extLst>
          </xdr:cNvPr>
          <xdr:cNvSpPr/>
        </xdr:nvSpPr>
        <xdr:spPr>
          <a:xfrm>
            <a:off x="72860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24</a:t>
            </a:r>
          </a:p>
        </xdr:txBody>
      </xdr:sp>
      <xdr:sp macro="" textlink="">
        <xdr:nvSpPr>
          <xdr:cNvPr id="138" name="Rectangle 137">
            <a:extLst>
              <a:ext uri="{FF2B5EF4-FFF2-40B4-BE49-F238E27FC236}">
                <a16:creationId xmlns:a16="http://schemas.microsoft.com/office/drawing/2014/main" id="{7F39BFF2-D48E-9421-721D-94356729EFA1}"/>
              </a:ext>
            </a:extLst>
          </xdr:cNvPr>
          <xdr:cNvSpPr/>
        </xdr:nvSpPr>
        <xdr:spPr>
          <a:xfrm>
            <a:off x="749780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25</a:t>
            </a:r>
          </a:p>
        </xdr:txBody>
      </xdr:sp>
      <xdr:sp macro="" textlink="">
        <xdr:nvSpPr>
          <xdr:cNvPr id="139" name="Rectangle 138">
            <a:extLst>
              <a:ext uri="{FF2B5EF4-FFF2-40B4-BE49-F238E27FC236}">
                <a16:creationId xmlns:a16="http://schemas.microsoft.com/office/drawing/2014/main" id="{11627CD1-31A2-5961-94BB-8C3B01377CAF}"/>
              </a:ext>
            </a:extLst>
          </xdr:cNvPr>
          <xdr:cNvSpPr/>
        </xdr:nvSpPr>
        <xdr:spPr>
          <a:xfrm>
            <a:off x="770957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26</a:t>
            </a:r>
          </a:p>
        </xdr:txBody>
      </xdr:sp>
      <xdr:sp macro="" textlink="">
        <xdr:nvSpPr>
          <xdr:cNvPr id="140" name="Rectangle 139">
            <a:extLst>
              <a:ext uri="{FF2B5EF4-FFF2-40B4-BE49-F238E27FC236}">
                <a16:creationId xmlns:a16="http://schemas.microsoft.com/office/drawing/2014/main" id="{A1DB3E85-8CF0-D572-2A45-E276DD754F5E}"/>
              </a:ext>
            </a:extLst>
          </xdr:cNvPr>
          <xdr:cNvSpPr/>
        </xdr:nvSpPr>
        <xdr:spPr>
          <a:xfrm>
            <a:off x="792135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27</a:t>
            </a:r>
          </a:p>
        </xdr:txBody>
      </xdr:sp>
      <xdr:sp macro="" textlink="">
        <xdr:nvSpPr>
          <xdr:cNvPr id="141" name="Rectangle 140">
            <a:extLst>
              <a:ext uri="{FF2B5EF4-FFF2-40B4-BE49-F238E27FC236}">
                <a16:creationId xmlns:a16="http://schemas.microsoft.com/office/drawing/2014/main" id="{3C3E4F94-17FC-91E6-BB74-AC24CC97ACCA}"/>
              </a:ext>
            </a:extLst>
          </xdr:cNvPr>
          <xdr:cNvSpPr/>
        </xdr:nvSpPr>
        <xdr:spPr>
          <a:xfrm>
            <a:off x="813312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28</a:t>
            </a:r>
          </a:p>
        </xdr:txBody>
      </xdr:sp>
      <xdr:sp macro="" textlink="">
        <xdr:nvSpPr>
          <xdr:cNvPr id="142" name="Rectangle 141">
            <a:extLst>
              <a:ext uri="{FF2B5EF4-FFF2-40B4-BE49-F238E27FC236}">
                <a16:creationId xmlns:a16="http://schemas.microsoft.com/office/drawing/2014/main" id="{83C90E4F-D915-44F8-6DE3-B7574763D559}"/>
              </a:ext>
            </a:extLst>
          </xdr:cNvPr>
          <xdr:cNvSpPr/>
        </xdr:nvSpPr>
        <xdr:spPr>
          <a:xfrm>
            <a:off x="834489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29</a:t>
            </a:r>
          </a:p>
        </xdr:txBody>
      </xdr:sp>
      <xdr:sp macro="" textlink="">
        <xdr:nvSpPr>
          <xdr:cNvPr id="143" name="Rectangle 142">
            <a:extLst>
              <a:ext uri="{FF2B5EF4-FFF2-40B4-BE49-F238E27FC236}">
                <a16:creationId xmlns:a16="http://schemas.microsoft.com/office/drawing/2014/main" id="{54293DE5-9900-E7FA-E905-995AFCCB295A}"/>
              </a:ext>
            </a:extLst>
          </xdr:cNvPr>
          <xdr:cNvSpPr/>
        </xdr:nvSpPr>
        <xdr:spPr>
          <a:xfrm>
            <a:off x="855666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30</a:t>
            </a:r>
          </a:p>
        </xdr:txBody>
      </xdr:sp>
    </xdr:grpSp>
    <xdr:clientData/>
  </xdr:twoCellAnchor>
  <xdr:twoCellAnchor>
    <xdr:from>
      <xdr:col>1</xdr:col>
      <xdr:colOff>353786</xdr:colOff>
      <xdr:row>8</xdr:row>
      <xdr:rowOff>58855</xdr:rowOff>
    </xdr:from>
    <xdr:to>
      <xdr:col>2</xdr:col>
      <xdr:colOff>14236</xdr:colOff>
      <xdr:row>8</xdr:row>
      <xdr:rowOff>172850</xdr:rowOff>
    </xdr:to>
    <xdr:cxnSp macro="">
      <xdr:nvCxnSpPr>
        <xdr:cNvPr id="144" name="Connector: Curved 143">
          <a:extLst>
            <a:ext uri="{FF2B5EF4-FFF2-40B4-BE49-F238E27FC236}">
              <a16:creationId xmlns:a16="http://schemas.microsoft.com/office/drawing/2014/main" id="{0D3B6066-AAC4-4732-A5CC-AFFFC3993EC5}"/>
            </a:ext>
          </a:extLst>
        </xdr:cNvPr>
        <xdr:cNvCxnSpPr>
          <a:stCxn id="10" idx="3"/>
          <a:endCxn id="114" idx="1"/>
        </xdr:cNvCxnSpPr>
      </xdr:nvCxnSpPr>
      <xdr:spPr>
        <a:xfrm flipV="1">
          <a:off x="963386" y="1582855"/>
          <a:ext cx="270050" cy="113995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14236</xdr:colOff>
      <xdr:row>8</xdr:row>
      <xdr:rowOff>184802</xdr:rowOff>
    </xdr:from>
    <xdr:to>
      <xdr:col>12</xdr:col>
      <xdr:colOff>472797</xdr:colOff>
      <xdr:row>9</xdr:row>
      <xdr:rowOff>179359</xdr:rowOff>
    </xdr:to>
    <xdr:grpSp>
      <xdr:nvGrpSpPr>
        <xdr:cNvPr id="145" name="Group 144">
          <a:extLst>
            <a:ext uri="{FF2B5EF4-FFF2-40B4-BE49-F238E27FC236}">
              <a16:creationId xmlns:a16="http://schemas.microsoft.com/office/drawing/2014/main" id="{1C47EE86-D4E0-4D25-81B3-1B8E5DCD7017}"/>
            </a:ext>
          </a:extLst>
        </xdr:cNvPr>
        <xdr:cNvGrpSpPr/>
      </xdr:nvGrpSpPr>
      <xdr:grpSpPr>
        <a:xfrm>
          <a:off x="1230505" y="1708802"/>
          <a:ext cx="6539907" cy="185057"/>
          <a:chOff x="2415269" y="1006348"/>
          <a:chExt cx="6554561" cy="185057"/>
        </a:xfrm>
      </xdr:grpSpPr>
      <xdr:sp macro="" textlink="">
        <xdr:nvSpPr>
          <xdr:cNvPr id="146" name="Rectangle 145">
            <a:extLst>
              <a:ext uri="{FF2B5EF4-FFF2-40B4-BE49-F238E27FC236}">
                <a16:creationId xmlns:a16="http://schemas.microsoft.com/office/drawing/2014/main" id="{B2912009-8CB2-0021-633C-70BA41327773}"/>
              </a:ext>
            </a:extLst>
          </xdr:cNvPr>
          <xdr:cNvSpPr/>
        </xdr:nvSpPr>
        <xdr:spPr>
          <a:xfrm>
            <a:off x="24152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147" name="Rectangle 146">
            <a:extLst>
              <a:ext uri="{FF2B5EF4-FFF2-40B4-BE49-F238E27FC236}">
                <a16:creationId xmlns:a16="http://schemas.microsoft.com/office/drawing/2014/main" id="{E5384C39-95E1-6236-A827-1388456ACD5F}"/>
              </a:ext>
            </a:extLst>
          </xdr:cNvPr>
          <xdr:cNvSpPr/>
        </xdr:nvSpPr>
        <xdr:spPr>
          <a:xfrm>
            <a:off x="262704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</a:t>
            </a:r>
          </a:p>
        </xdr:txBody>
      </xdr:sp>
      <xdr:sp macro="" textlink="">
        <xdr:nvSpPr>
          <xdr:cNvPr id="148" name="Rectangle 147">
            <a:extLst>
              <a:ext uri="{FF2B5EF4-FFF2-40B4-BE49-F238E27FC236}">
                <a16:creationId xmlns:a16="http://schemas.microsoft.com/office/drawing/2014/main" id="{4F138ADA-62DE-B949-5066-C7EE16AD5E6D}"/>
              </a:ext>
            </a:extLst>
          </xdr:cNvPr>
          <xdr:cNvSpPr/>
        </xdr:nvSpPr>
        <xdr:spPr>
          <a:xfrm>
            <a:off x="283881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</a:t>
            </a:r>
          </a:p>
        </xdr:txBody>
      </xdr:sp>
      <xdr:sp macro="" textlink="">
        <xdr:nvSpPr>
          <xdr:cNvPr id="149" name="Rectangle 148">
            <a:extLst>
              <a:ext uri="{FF2B5EF4-FFF2-40B4-BE49-F238E27FC236}">
                <a16:creationId xmlns:a16="http://schemas.microsoft.com/office/drawing/2014/main" id="{CB465E41-CA0C-6BDD-0A4C-4DCEC9928CA8}"/>
              </a:ext>
            </a:extLst>
          </xdr:cNvPr>
          <xdr:cNvSpPr/>
        </xdr:nvSpPr>
        <xdr:spPr>
          <a:xfrm>
            <a:off x="305058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4</a:t>
            </a:r>
          </a:p>
        </xdr:txBody>
      </xdr:sp>
      <xdr:sp macro="" textlink="">
        <xdr:nvSpPr>
          <xdr:cNvPr id="150" name="Rectangle 149">
            <a:extLst>
              <a:ext uri="{FF2B5EF4-FFF2-40B4-BE49-F238E27FC236}">
                <a16:creationId xmlns:a16="http://schemas.microsoft.com/office/drawing/2014/main" id="{DB1F7C80-FF78-C9FC-498C-B78A0FBF7B53}"/>
              </a:ext>
            </a:extLst>
          </xdr:cNvPr>
          <xdr:cNvSpPr/>
        </xdr:nvSpPr>
        <xdr:spPr>
          <a:xfrm>
            <a:off x="326236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5</a:t>
            </a:r>
          </a:p>
        </xdr:txBody>
      </xdr:sp>
      <xdr:sp macro="" textlink="">
        <xdr:nvSpPr>
          <xdr:cNvPr id="151" name="Rectangle 150">
            <a:extLst>
              <a:ext uri="{FF2B5EF4-FFF2-40B4-BE49-F238E27FC236}">
                <a16:creationId xmlns:a16="http://schemas.microsoft.com/office/drawing/2014/main" id="{8D833B72-0E62-30E7-C994-0C5F4BB91C54}"/>
              </a:ext>
            </a:extLst>
          </xdr:cNvPr>
          <xdr:cNvSpPr/>
        </xdr:nvSpPr>
        <xdr:spPr>
          <a:xfrm>
            <a:off x="34741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6</a:t>
            </a:r>
          </a:p>
        </xdr:txBody>
      </xdr:sp>
      <xdr:sp macro="" textlink="">
        <xdr:nvSpPr>
          <xdr:cNvPr id="152" name="Rectangle 151">
            <a:extLst>
              <a:ext uri="{FF2B5EF4-FFF2-40B4-BE49-F238E27FC236}">
                <a16:creationId xmlns:a16="http://schemas.microsoft.com/office/drawing/2014/main" id="{3430E240-9798-2180-AF63-2F9A5F81F46A}"/>
              </a:ext>
            </a:extLst>
          </xdr:cNvPr>
          <xdr:cNvSpPr/>
        </xdr:nvSpPr>
        <xdr:spPr>
          <a:xfrm>
            <a:off x="368590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7</a:t>
            </a:r>
          </a:p>
        </xdr:txBody>
      </xdr:sp>
      <xdr:sp macro="" textlink="">
        <xdr:nvSpPr>
          <xdr:cNvPr id="153" name="Rectangle 152">
            <a:extLst>
              <a:ext uri="{FF2B5EF4-FFF2-40B4-BE49-F238E27FC236}">
                <a16:creationId xmlns:a16="http://schemas.microsoft.com/office/drawing/2014/main" id="{1973EC27-B513-927B-B50F-8277EAAB75C7}"/>
              </a:ext>
            </a:extLst>
          </xdr:cNvPr>
          <xdr:cNvSpPr/>
        </xdr:nvSpPr>
        <xdr:spPr>
          <a:xfrm>
            <a:off x="389767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8</a:t>
            </a:r>
          </a:p>
        </xdr:txBody>
      </xdr:sp>
      <xdr:sp macro="" textlink="">
        <xdr:nvSpPr>
          <xdr:cNvPr id="154" name="Rectangle 153">
            <a:extLst>
              <a:ext uri="{FF2B5EF4-FFF2-40B4-BE49-F238E27FC236}">
                <a16:creationId xmlns:a16="http://schemas.microsoft.com/office/drawing/2014/main" id="{AAA5908D-6937-FBCA-422E-BA207815C8C7}"/>
              </a:ext>
            </a:extLst>
          </xdr:cNvPr>
          <xdr:cNvSpPr/>
        </xdr:nvSpPr>
        <xdr:spPr>
          <a:xfrm>
            <a:off x="410945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9</a:t>
            </a:r>
          </a:p>
        </xdr:txBody>
      </xdr:sp>
      <xdr:sp macro="" textlink="">
        <xdr:nvSpPr>
          <xdr:cNvPr id="155" name="Rectangle 154">
            <a:extLst>
              <a:ext uri="{FF2B5EF4-FFF2-40B4-BE49-F238E27FC236}">
                <a16:creationId xmlns:a16="http://schemas.microsoft.com/office/drawing/2014/main" id="{0309879E-3FA5-6EB1-5A83-071F8A2129BC}"/>
              </a:ext>
            </a:extLst>
          </xdr:cNvPr>
          <xdr:cNvSpPr/>
        </xdr:nvSpPr>
        <xdr:spPr>
          <a:xfrm>
            <a:off x="432122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10</a:t>
            </a:r>
          </a:p>
        </xdr:txBody>
      </xdr:sp>
      <xdr:sp macro="" textlink="">
        <xdr:nvSpPr>
          <xdr:cNvPr id="156" name="Rectangle 155">
            <a:extLst>
              <a:ext uri="{FF2B5EF4-FFF2-40B4-BE49-F238E27FC236}">
                <a16:creationId xmlns:a16="http://schemas.microsoft.com/office/drawing/2014/main" id="{24881845-B819-F293-3817-86EEF60554AF}"/>
              </a:ext>
            </a:extLst>
          </xdr:cNvPr>
          <xdr:cNvSpPr/>
        </xdr:nvSpPr>
        <xdr:spPr>
          <a:xfrm>
            <a:off x="453299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11</a:t>
            </a:r>
          </a:p>
        </xdr:txBody>
      </xdr:sp>
      <xdr:sp macro="" textlink="">
        <xdr:nvSpPr>
          <xdr:cNvPr id="157" name="Rectangle 156">
            <a:extLst>
              <a:ext uri="{FF2B5EF4-FFF2-40B4-BE49-F238E27FC236}">
                <a16:creationId xmlns:a16="http://schemas.microsoft.com/office/drawing/2014/main" id="{15D400B8-1A13-E460-D1DE-3F66D43CAF5A}"/>
              </a:ext>
            </a:extLst>
          </xdr:cNvPr>
          <xdr:cNvSpPr/>
        </xdr:nvSpPr>
        <xdr:spPr>
          <a:xfrm>
            <a:off x="47447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12</a:t>
            </a:r>
          </a:p>
        </xdr:txBody>
      </xdr:sp>
      <xdr:sp macro="" textlink="">
        <xdr:nvSpPr>
          <xdr:cNvPr id="158" name="Rectangle 157">
            <a:extLst>
              <a:ext uri="{FF2B5EF4-FFF2-40B4-BE49-F238E27FC236}">
                <a16:creationId xmlns:a16="http://schemas.microsoft.com/office/drawing/2014/main" id="{05344BB9-2C93-6323-3561-55F392F660C0}"/>
              </a:ext>
            </a:extLst>
          </xdr:cNvPr>
          <xdr:cNvSpPr/>
        </xdr:nvSpPr>
        <xdr:spPr>
          <a:xfrm>
            <a:off x="495654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13</a:t>
            </a:r>
          </a:p>
        </xdr:txBody>
      </xdr:sp>
      <xdr:sp macro="" textlink="">
        <xdr:nvSpPr>
          <xdr:cNvPr id="159" name="Rectangle 158">
            <a:extLst>
              <a:ext uri="{FF2B5EF4-FFF2-40B4-BE49-F238E27FC236}">
                <a16:creationId xmlns:a16="http://schemas.microsoft.com/office/drawing/2014/main" id="{AA04AD4F-B12C-B917-25EB-4AE0964B92EB}"/>
              </a:ext>
            </a:extLst>
          </xdr:cNvPr>
          <xdr:cNvSpPr/>
        </xdr:nvSpPr>
        <xdr:spPr>
          <a:xfrm>
            <a:off x="516831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14</a:t>
            </a:r>
          </a:p>
        </xdr:txBody>
      </xdr:sp>
      <xdr:sp macro="" textlink="">
        <xdr:nvSpPr>
          <xdr:cNvPr id="160" name="Rectangle 159">
            <a:extLst>
              <a:ext uri="{FF2B5EF4-FFF2-40B4-BE49-F238E27FC236}">
                <a16:creationId xmlns:a16="http://schemas.microsoft.com/office/drawing/2014/main" id="{88799344-91F9-374E-4B67-D86753B1620E}"/>
              </a:ext>
            </a:extLst>
          </xdr:cNvPr>
          <xdr:cNvSpPr/>
        </xdr:nvSpPr>
        <xdr:spPr>
          <a:xfrm>
            <a:off x="538008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15</a:t>
            </a:r>
          </a:p>
        </xdr:txBody>
      </xdr:sp>
      <xdr:sp macro="" textlink="">
        <xdr:nvSpPr>
          <xdr:cNvPr id="161" name="Rectangle 160">
            <a:extLst>
              <a:ext uri="{FF2B5EF4-FFF2-40B4-BE49-F238E27FC236}">
                <a16:creationId xmlns:a16="http://schemas.microsoft.com/office/drawing/2014/main" id="{5DD6B74F-1D96-B6FE-D9E8-FED45E23BFCD}"/>
              </a:ext>
            </a:extLst>
          </xdr:cNvPr>
          <xdr:cNvSpPr/>
        </xdr:nvSpPr>
        <xdr:spPr>
          <a:xfrm>
            <a:off x="559185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16</a:t>
            </a:r>
          </a:p>
        </xdr:txBody>
      </xdr:sp>
      <xdr:sp macro="" textlink="">
        <xdr:nvSpPr>
          <xdr:cNvPr id="162" name="Rectangle 161">
            <a:extLst>
              <a:ext uri="{FF2B5EF4-FFF2-40B4-BE49-F238E27FC236}">
                <a16:creationId xmlns:a16="http://schemas.microsoft.com/office/drawing/2014/main" id="{C7CE44F8-6391-A98C-9CD4-8CEA0DE2FF5A}"/>
              </a:ext>
            </a:extLst>
          </xdr:cNvPr>
          <xdr:cNvSpPr/>
        </xdr:nvSpPr>
        <xdr:spPr>
          <a:xfrm>
            <a:off x="580362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17</a:t>
            </a:r>
          </a:p>
        </xdr:txBody>
      </xdr:sp>
      <xdr:sp macro="" textlink="">
        <xdr:nvSpPr>
          <xdr:cNvPr id="163" name="Rectangle 162">
            <a:extLst>
              <a:ext uri="{FF2B5EF4-FFF2-40B4-BE49-F238E27FC236}">
                <a16:creationId xmlns:a16="http://schemas.microsoft.com/office/drawing/2014/main" id="{E36A2686-48B0-8D19-AFD3-E1A6F6565E02}"/>
              </a:ext>
            </a:extLst>
          </xdr:cNvPr>
          <xdr:cNvSpPr/>
        </xdr:nvSpPr>
        <xdr:spPr>
          <a:xfrm>
            <a:off x="601540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18</a:t>
            </a:r>
          </a:p>
        </xdr:txBody>
      </xdr:sp>
      <xdr:sp macro="" textlink="">
        <xdr:nvSpPr>
          <xdr:cNvPr id="164" name="Rectangle 163">
            <a:extLst>
              <a:ext uri="{FF2B5EF4-FFF2-40B4-BE49-F238E27FC236}">
                <a16:creationId xmlns:a16="http://schemas.microsoft.com/office/drawing/2014/main" id="{ECC910C8-BC77-61FC-8930-06AE03F304C8}"/>
              </a:ext>
            </a:extLst>
          </xdr:cNvPr>
          <xdr:cNvSpPr/>
        </xdr:nvSpPr>
        <xdr:spPr>
          <a:xfrm>
            <a:off x="622717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19</a:t>
            </a:r>
          </a:p>
        </xdr:txBody>
      </xdr:sp>
      <xdr:sp macro="" textlink="">
        <xdr:nvSpPr>
          <xdr:cNvPr id="165" name="Rectangle 164">
            <a:extLst>
              <a:ext uri="{FF2B5EF4-FFF2-40B4-BE49-F238E27FC236}">
                <a16:creationId xmlns:a16="http://schemas.microsoft.com/office/drawing/2014/main" id="{86238793-A711-76BE-3362-3F6A8C228C17}"/>
              </a:ext>
            </a:extLst>
          </xdr:cNvPr>
          <xdr:cNvSpPr/>
        </xdr:nvSpPr>
        <xdr:spPr>
          <a:xfrm>
            <a:off x="643894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20</a:t>
            </a:r>
          </a:p>
        </xdr:txBody>
      </xdr:sp>
      <xdr:sp macro="" textlink="">
        <xdr:nvSpPr>
          <xdr:cNvPr id="166" name="Rectangle 165">
            <a:extLst>
              <a:ext uri="{FF2B5EF4-FFF2-40B4-BE49-F238E27FC236}">
                <a16:creationId xmlns:a16="http://schemas.microsoft.com/office/drawing/2014/main" id="{D0535761-E6D9-632C-99FB-3AD828ECDDB8}"/>
              </a:ext>
            </a:extLst>
          </xdr:cNvPr>
          <xdr:cNvSpPr/>
        </xdr:nvSpPr>
        <xdr:spPr>
          <a:xfrm>
            <a:off x="665071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21</a:t>
            </a:r>
          </a:p>
        </xdr:txBody>
      </xdr:sp>
      <xdr:sp macro="" textlink="">
        <xdr:nvSpPr>
          <xdr:cNvPr id="167" name="Rectangle 166">
            <a:extLst>
              <a:ext uri="{FF2B5EF4-FFF2-40B4-BE49-F238E27FC236}">
                <a16:creationId xmlns:a16="http://schemas.microsoft.com/office/drawing/2014/main" id="{CDDC66A5-A405-3CE5-B562-AA6A73CDD11C}"/>
              </a:ext>
            </a:extLst>
          </xdr:cNvPr>
          <xdr:cNvSpPr/>
        </xdr:nvSpPr>
        <xdr:spPr>
          <a:xfrm>
            <a:off x="686248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22</a:t>
            </a:r>
          </a:p>
        </xdr:txBody>
      </xdr:sp>
      <xdr:sp macro="" textlink="">
        <xdr:nvSpPr>
          <xdr:cNvPr id="168" name="Rectangle 167">
            <a:extLst>
              <a:ext uri="{FF2B5EF4-FFF2-40B4-BE49-F238E27FC236}">
                <a16:creationId xmlns:a16="http://schemas.microsoft.com/office/drawing/2014/main" id="{59009EF1-BC39-1ECD-8641-3139FE8C88C8}"/>
              </a:ext>
            </a:extLst>
          </xdr:cNvPr>
          <xdr:cNvSpPr/>
        </xdr:nvSpPr>
        <xdr:spPr>
          <a:xfrm>
            <a:off x="707426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23</a:t>
            </a:r>
          </a:p>
        </xdr:txBody>
      </xdr:sp>
      <xdr:sp macro="" textlink="">
        <xdr:nvSpPr>
          <xdr:cNvPr id="169" name="Rectangle 168">
            <a:extLst>
              <a:ext uri="{FF2B5EF4-FFF2-40B4-BE49-F238E27FC236}">
                <a16:creationId xmlns:a16="http://schemas.microsoft.com/office/drawing/2014/main" id="{50C1B9B9-A3DD-BFFE-BC40-363216AA5782}"/>
              </a:ext>
            </a:extLst>
          </xdr:cNvPr>
          <xdr:cNvSpPr/>
        </xdr:nvSpPr>
        <xdr:spPr>
          <a:xfrm>
            <a:off x="72860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24</a:t>
            </a:r>
          </a:p>
        </xdr:txBody>
      </xdr:sp>
      <xdr:sp macro="" textlink="">
        <xdr:nvSpPr>
          <xdr:cNvPr id="170" name="Rectangle 169">
            <a:extLst>
              <a:ext uri="{FF2B5EF4-FFF2-40B4-BE49-F238E27FC236}">
                <a16:creationId xmlns:a16="http://schemas.microsoft.com/office/drawing/2014/main" id="{09308BC6-6B7B-E7A2-C436-418B548A58F3}"/>
              </a:ext>
            </a:extLst>
          </xdr:cNvPr>
          <xdr:cNvSpPr/>
        </xdr:nvSpPr>
        <xdr:spPr>
          <a:xfrm>
            <a:off x="749780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25</a:t>
            </a:r>
          </a:p>
        </xdr:txBody>
      </xdr:sp>
      <xdr:sp macro="" textlink="">
        <xdr:nvSpPr>
          <xdr:cNvPr id="171" name="Rectangle 170">
            <a:extLst>
              <a:ext uri="{FF2B5EF4-FFF2-40B4-BE49-F238E27FC236}">
                <a16:creationId xmlns:a16="http://schemas.microsoft.com/office/drawing/2014/main" id="{6D55E3E1-7C9A-9D45-CDA4-FBDFF1691473}"/>
              </a:ext>
            </a:extLst>
          </xdr:cNvPr>
          <xdr:cNvSpPr/>
        </xdr:nvSpPr>
        <xdr:spPr>
          <a:xfrm>
            <a:off x="770957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26</a:t>
            </a:r>
          </a:p>
        </xdr:txBody>
      </xdr:sp>
      <xdr:sp macro="" textlink="">
        <xdr:nvSpPr>
          <xdr:cNvPr id="172" name="Rectangle 171">
            <a:extLst>
              <a:ext uri="{FF2B5EF4-FFF2-40B4-BE49-F238E27FC236}">
                <a16:creationId xmlns:a16="http://schemas.microsoft.com/office/drawing/2014/main" id="{A4C31498-34FE-F263-B61C-8487E4192880}"/>
              </a:ext>
            </a:extLst>
          </xdr:cNvPr>
          <xdr:cNvSpPr/>
        </xdr:nvSpPr>
        <xdr:spPr>
          <a:xfrm>
            <a:off x="792135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27</a:t>
            </a:r>
          </a:p>
        </xdr:txBody>
      </xdr:sp>
      <xdr:sp macro="" textlink="">
        <xdr:nvSpPr>
          <xdr:cNvPr id="173" name="Rectangle 172">
            <a:extLst>
              <a:ext uri="{FF2B5EF4-FFF2-40B4-BE49-F238E27FC236}">
                <a16:creationId xmlns:a16="http://schemas.microsoft.com/office/drawing/2014/main" id="{7C47BBB3-BCE4-DCD0-CFC3-92752F1C8DC7}"/>
              </a:ext>
            </a:extLst>
          </xdr:cNvPr>
          <xdr:cNvSpPr/>
        </xdr:nvSpPr>
        <xdr:spPr>
          <a:xfrm>
            <a:off x="813312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28</a:t>
            </a:r>
          </a:p>
        </xdr:txBody>
      </xdr:sp>
      <xdr:sp macro="" textlink="">
        <xdr:nvSpPr>
          <xdr:cNvPr id="174" name="Rectangle 173">
            <a:extLst>
              <a:ext uri="{FF2B5EF4-FFF2-40B4-BE49-F238E27FC236}">
                <a16:creationId xmlns:a16="http://schemas.microsoft.com/office/drawing/2014/main" id="{6FB1EA9F-C273-63FD-28FA-70A8BEFE74F2}"/>
              </a:ext>
            </a:extLst>
          </xdr:cNvPr>
          <xdr:cNvSpPr/>
        </xdr:nvSpPr>
        <xdr:spPr>
          <a:xfrm>
            <a:off x="834489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29</a:t>
            </a:r>
          </a:p>
        </xdr:txBody>
      </xdr:sp>
      <xdr:sp macro="" textlink="">
        <xdr:nvSpPr>
          <xdr:cNvPr id="175" name="Rectangle 174">
            <a:extLst>
              <a:ext uri="{FF2B5EF4-FFF2-40B4-BE49-F238E27FC236}">
                <a16:creationId xmlns:a16="http://schemas.microsoft.com/office/drawing/2014/main" id="{74DCC2DC-BA83-07F4-D9E3-AD568CEEDAD4}"/>
              </a:ext>
            </a:extLst>
          </xdr:cNvPr>
          <xdr:cNvSpPr/>
        </xdr:nvSpPr>
        <xdr:spPr>
          <a:xfrm>
            <a:off x="855666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30</a:t>
            </a:r>
          </a:p>
        </xdr:txBody>
      </xdr:sp>
      <xdr:sp macro="" textlink="">
        <xdr:nvSpPr>
          <xdr:cNvPr id="176" name="Rectangle 175">
            <a:extLst>
              <a:ext uri="{FF2B5EF4-FFF2-40B4-BE49-F238E27FC236}">
                <a16:creationId xmlns:a16="http://schemas.microsoft.com/office/drawing/2014/main" id="{6B8DB419-B26C-F97A-F5E0-20D9FD7BF791}"/>
              </a:ext>
            </a:extLst>
          </xdr:cNvPr>
          <xdr:cNvSpPr/>
        </xdr:nvSpPr>
        <xdr:spPr>
          <a:xfrm>
            <a:off x="8768444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31</a:t>
            </a:r>
          </a:p>
        </xdr:txBody>
      </xdr:sp>
    </xdr:grpSp>
    <xdr:clientData/>
  </xdr:twoCellAnchor>
  <xdr:twoCellAnchor>
    <xdr:from>
      <xdr:col>1</xdr:col>
      <xdr:colOff>353786</xdr:colOff>
      <xdr:row>9</xdr:row>
      <xdr:rowOff>86831</xdr:rowOff>
    </xdr:from>
    <xdr:to>
      <xdr:col>2</xdr:col>
      <xdr:colOff>14236</xdr:colOff>
      <xdr:row>9</xdr:row>
      <xdr:rowOff>180767</xdr:rowOff>
    </xdr:to>
    <xdr:cxnSp macro="">
      <xdr:nvCxnSpPr>
        <xdr:cNvPr id="177" name="Connector: Curved 176">
          <a:extLst>
            <a:ext uri="{FF2B5EF4-FFF2-40B4-BE49-F238E27FC236}">
              <a16:creationId xmlns:a16="http://schemas.microsoft.com/office/drawing/2014/main" id="{B44A04B1-DD6A-4343-98EC-18DBF755333E}"/>
            </a:ext>
          </a:extLst>
        </xdr:cNvPr>
        <xdr:cNvCxnSpPr>
          <a:stCxn id="9" idx="3"/>
          <a:endCxn id="146" idx="1"/>
        </xdr:cNvCxnSpPr>
      </xdr:nvCxnSpPr>
      <xdr:spPr>
        <a:xfrm flipV="1">
          <a:off x="963386" y="1801331"/>
          <a:ext cx="270050" cy="93936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14236</xdr:colOff>
      <xdr:row>10</xdr:row>
      <xdr:rowOff>22278</xdr:rowOff>
    </xdr:from>
    <xdr:to>
      <xdr:col>12</xdr:col>
      <xdr:colOff>261494</xdr:colOff>
      <xdr:row>11</xdr:row>
      <xdr:rowOff>16835</xdr:rowOff>
    </xdr:to>
    <xdr:grpSp>
      <xdr:nvGrpSpPr>
        <xdr:cNvPr id="178" name="Group 177">
          <a:extLst>
            <a:ext uri="{FF2B5EF4-FFF2-40B4-BE49-F238E27FC236}">
              <a16:creationId xmlns:a16="http://schemas.microsoft.com/office/drawing/2014/main" id="{916C706A-5914-4E6B-956D-C408A253ADC9}"/>
            </a:ext>
          </a:extLst>
        </xdr:cNvPr>
        <xdr:cNvGrpSpPr/>
      </xdr:nvGrpSpPr>
      <xdr:grpSpPr>
        <a:xfrm>
          <a:off x="1230505" y="1927278"/>
          <a:ext cx="6328604" cy="185057"/>
          <a:chOff x="2415269" y="1006348"/>
          <a:chExt cx="6342785" cy="185057"/>
        </a:xfrm>
      </xdr:grpSpPr>
      <xdr:sp macro="" textlink="">
        <xdr:nvSpPr>
          <xdr:cNvPr id="179" name="Rectangle 178">
            <a:extLst>
              <a:ext uri="{FF2B5EF4-FFF2-40B4-BE49-F238E27FC236}">
                <a16:creationId xmlns:a16="http://schemas.microsoft.com/office/drawing/2014/main" id="{964FFB3E-4A07-F74C-1D99-20D696D49E3F}"/>
              </a:ext>
            </a:extLst>
          </xdr:cNvPr>
          <xdr:cNvSpPr/>
        </xdr:nvSpPr>
        <xdr:spPr>
          <a:xfrm>
            <a:off x="24152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180" name="Rectangle 179">
            <a:extLst>
              <a:ext uri="{FF2B5EF4-FFF2-40B4-BE49-F238E27FC236}">
                <a16:creationId xmlns:a16="http://schemas.microsoft.com/office/drawing/2014/main" id="{05DA0F46-A9E4-3715-8893-27AFA9064995}"/>
              </a:ext>
            </a:extLst>
          </xdr:cNvPr>
          <xdr:cNvSpPr/>
        </xdr:nvSpPr>
        <xdr:spPr>
          <a:xfrm>
            <a:off x="262704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</a:t>
            </a:r>
          </a:p>
        </xdr:txBody>
      </xdr:sp>
      <xdr:sp macro="" textlink="">
        <xdr:nvSpPr>
          <xdr:cNvPr id="181" name="Rectangle 180">
            <a:extLst>
              <a:ext uri="{FF2B5EF4-FFF2-40B4-BE49-F238E27FC236}">
                <a16:creationId xmlns:a16="http://schemas.microsoft.com/office/drawing/2014/main" id="{2685C8C5-4628-986C-47EB-5E191481831C}"/>
              </a:ext>
            </a:extLst>
          </xdr:cNvPr>
          <xdr:cNvSpPr/>
        </xdr:nvSpPr>
        <xdr:spPr>
          <a:xfrm>
            <a:off x="283881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</a:t>
            </a:r>
          </a:p>
        </xdr:txBody>
      </xdr:sp>
      <xdr:sp macro="" textlink="">
        <xdr:nvSpPr>
          <xdr:cNvPr id="182" name="Rectangle 181">
            <a:extLst>
              <a:ext uri="{FF2B5EF4-FFF2-40B4-BE49-F238E27FC236}">
                <a16:creationId xmlns:a16="http://schemas.microsoft.com/office/drawing/2014/main" id="{A4F6FE9B-810B-7BFC-0E4A-0D21C839397E}"/>
              </a:ext>
            </a:extLst>
          </xdr:cNvPr>
          <xdr:cNvSpPr/>
        </xdr:nvSpPr>
        <xdr:spPr>
          <a:xfrm>
            <a:off x="305058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4</a:t>
            </a:r>
          </a:p>
        </xdr:txBody>
      </xdr:sp>
      <xdr:sp macro="" textlink="">
        <xdr:nvSpPr>
          <xdr:cNvPr id="183" name="Rectangle 182">
            <a:extLst>
              <a:ext uri="{FF2B5EF4-FFF2-40B4-BE49-F238E27FC236}">
                <a16:creationId xmlns:a16="http://schemas.microsoft.com/office/drawing/2014/main" id="{A4CD83E5-59F3-4FFF-E538-603F6C15769A}"/>
              </a:ext>
            </a:extLst>
          </xdr:cNvPr>
          <xdr:cNvSpPr/>
        </xdr:nvSpPr>
        <xdr:spPr>
          <a:xfrm>
            <a:off x="326236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5</a:t>
            </a:r>
          </a:p>
        </xdr:txBody>
      </xdr:sp>
      <xdr:sp macro="" textlink="">
        <xdr:nvSpPr>
          <xdr:cNvPr id="184" name="Rectangle 183">
            <a:extLst>
              <a:ext uri="{FF2B5EF4-FFF2-40B4-BE49-F238E27FC236}">
                <a16:creationId xmlns:a16="http://schemas.microsoft.com/office/drawing/2014/main" id="{F506FCB5-30B2-AA38-1C88-FD6D1048C69C}"/>
              </a:ext>
            </a:extLst>
          </xdr:cNvPr>
          <xdr:cNvSpPr/>
        </xdr:nvSpPr>
        <xdr:spPr>
          <a:xfrm>
            <a:off x="34741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6</a:t>
            </a:r>
          </a:p>
        </xdr:txBody>
      </xdr:sp>
      <xdr:sp macro="" textlink="">
        <xdr:nvSpPr>
          <xdr:cNvPr id="185" name="Rectangle 184">
            <a:extLst>
              <a:ext uri="{FF2B5EF4-FFF2-40B4-BE49-F238E27FC236}">
                <a16:creationId xmlns:a16="http://schemas.microsoft.com/office/drawing/2014/main" id="{65DF94E0-1FD3-86ED-C452-0CBD89722A00}"/>
              </a:ext>
            </a:extLst>
          </xdr:cNvPr>
          <xdr:cNvSpPr/>
        </xdr:nvSpPr>
        <xdr:spPr>
          <a:xfrm>
            <a:off x="368590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7</a:t>
            </a:r>
          </a:p>
        </xdr:txBody>
      </xdr:sp>
      <xdr:sp macro="" textlink="">
        <xdr:nvSpPr>
          <xdr:cNvPr id="186" name="Rectangle 185">
            <a:extLst>
              <a:ext uri="{FF2B5EF4-FFF2-40B4-BE49-F238E27FC236}">
                <a16:creationId xmlns:a16="http://schemas.microsoft.com/office/drawing/2014/main" id="{3C4691A9-A983-B2B8-D495-E94ED70E3FB9}"/>
              </a:ext>
            </a:extLst>
          </xdr:cNvPr>
          <xdr:cNvSpPr/>
        </xdr:nvSpPr>
        <xdr:spPr>
          <a:xfrm>
            <a:off x="389767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8</a:t>
            </a:r>
          </a:p>
        </xdr:txBody>
      </xdr:sp>
      <xdr:sp macro="" textlink="">
        <xdr:nvSpPr>
          <xdr:cNvPr id="187" name="Rectangle 186">
            <a:extLst>
              <a:ext uri="{FF2B5EF4-FFF2-40B4-BE49-F238E27FC236}">
                <a16:creationId xmlns:a16="http://schemas.microsoft.com/office/drawing/2014/main" id="{72E0286C-5344-DF16-200B-E33670C6962B}"/>
              </a:ext>
            </a:extLst>
          </xdr:cNvPr>
          <xdr:cNvSpPr/>
        </xdr:nvSpPr>
        <xdr:spPr>
          <a:xfrm>
            <a:off x="410945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9</a:t>
            </a:r>
          </a:p>
        </xdr:txBody>
      </xdr:sp>
      <xdr:sp macro="" textlink="">
        <xdr:nvSpPr>
          <xdr:cNvPr id="188" name="Rectangle 187">
            <a:extLst>
              <a:ext uri="{FF2B5EF4-FFF2-40B4-BE49-F238E27FC236}">
                <a16:creationId xmlns:a16="http://schemas.microsoft.com/office/drawing/2014/main" id="{6E739333-EDB2-1075-7214-CFA94847DCB0}"/>
              </a:ext>
            </a:extLst>
          </xdr:cNvPr>
          <xdr:cNvSpPr/>
        </xdr:nvSpPr>
        <xdr:spPr>
          <a:xfrm>
            <a:off x="432122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10</a:t>
            </a:r>
          </a:p>
        </xdr:txBody>
      </xdr:sp>
      <xdr:sp macro="" textlink="">
        <xdr:nvSpPr>
          <xdr:cNvPr id="189" name="Rectangle 188">
            <a:extLst>
              <a:ext uri="{FF2B5EF4-FFF2-40B4-BE49-F238E27FC236}">
                <a16:creationId xmlns:a16="http://schemas.microsoft.com/office/drawing/2014/main" id="{34E5AEEE-179E-AAD7-497D-B701346FBED7}"/>
              </a:ext>
            </a:extLst>
          </xdr:cNvPr>
          <xdr:cNvSpPr/>
        </xdr:nvSpPr>
        <xdr:spPr>
          <a:xfrm>
            <a:off x="453299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11</a:t>
            </a:r>
          </a:p>
        </xdr:txBody>
      </xdr:sp>
      <xdr:sp macro="" textlink="">
        <xdr:nvSpPr>
          <xdr:cNvPr id="190" name="Rectangle 189">
            <a:extLst>
              <a:ext uri="{FF2B5EF4-FFF2-40B4-BE49-F238E27FC236}">
                <a16:creationId xmlns:a16="http://schemas.microsoft.com/office/drawing/2014/main" id="{B18C7A5E-30D7-DBEA-280F-4A4BB459C9C4}"/>
              </a:ext>
            </a:extLst>
          </xdr:cNvPr>
          <xdr:cNvSpPr/>
        </xdr:nvSpPr>
        <xdr:spPr>
          <a:xfrm>
            <a:off x="47447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12</a:t>
            </a:r>
          </a:p>
        </xdr:txBody>
      </xdr:sp>
      <xdr:sp macro="" textlink="">
        <xdr:nvSpPr>
          <xdr:cNvPr id="191" name="Rectangle 190">
            <a:extLst>
              <a:ext uri="{FF2B5EF4-FFF2-40B4-BE49-F238E27FC236}">
                <a16:creationId xmlns:a16="http://schemas.microsoft.com/office/drawing/2014/main" id="{7699A130-2842-7493-033B-8D07C2AD80C5}"/>
              </a:ext>
            </a:extLst>
          </xdr:cNvPr>
          <xdr:cNvSpPr/>
        </xdr:nvSpPr>
        <xdr:spPr>
          <a:xfrm>
            <a:off x="495654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13</a:t>
            </a:r>
          </a:p>
        </xdr:txBody>
      </xdr:sp>
      <xdr:sp macro="" textlink="">
        <xdr:nvSpPr>
          <xdr:cNvPr id="192" name="Rectangle 191">
            <a:extLst>
              <a:ext uri="{FF2B5EF4-FFF2-40B4-BE49-F238E27FC236}">
                <a16:creationId xmlns:a16="http://schemas.microsoft.com/office/drawing/2014/main" id="{B38D6FB1-9F5D-C3EA-26F0-C6D32D3F2CAC}"/>
              </a:ext>
            </a:extLst>
          </xdr:cNvPr>
          <xdr:cNvSpPr/>
        </xdr:nvSpPr>
        <xdr:spPr>
          <a:xfrm>
            <a:off x="516831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14</a:t>
            </a:r>
          </a:p>
        </xdr:txBody>
      </xdr:sp>
      <xdr:sp macro="" textlink="">
        <xdr:nvSpPr>
          <xdr:cNvPr id="193" name="Rectangle 192">
            <a:extLst>
              <a:ext uri="{FF2B5EF4-FFF2-40B4-BE49-F238E27FC236}">
                <a16:creationId xmlns:a16="http://schemas.microsoft.com/office/drawing/2014/main" id="{049A7D97-9BC8-3BCF-978B-28E99F516EB0}"/>
              </a:ext>
            </a:extLst>
          </xdr:cNvPr>
          <xdr:cNvSpPr/>
        </xdr:nvSpPr>
        <xdr:spPr>
          <a:xfrm>
            <a:off x="538008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15</a:t>
            </a:r>
          </a:p>
        </xdr:txBody>
      </xdr:sp>
      <xdr:sp macro="" textlink="">
        <xdr:nvSpPr>
          <xdr:cNvPr id="194" name="Rectangle 193">
            <a:extLst>
              <a:ext uri="{FF2B5EF4-FFF2-40B4-BE49-F238E27FC236}">
                <a16:creationId xmlns:a16="http://schemas.microsoft.com/office/drawing/2014/main" id="{E8468985-3162-BC64-C9CB-6E16D0579B77}"/>
              </a:ext>
            </a:extLst>
          </xdr:cNvPr>
          <xdr:cNvSpPr/>
        </xdr:nvSpPr>
        <xdr:spPr>
          <a:xfrm>
            <a:off x="559185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16</a:t>
            </a:r>
          </a:p>
        </xdr:txBody>
      </xdr:sp>
      <xdr:sp macro="" textlink="">
        <xdr:nvSpPr>
          <xdr:cNvPr id="195" name="Rectangle 194">
            <a:extLst>
              <a:ext uri="{FF2B5EF4-FFF2-40B4-BE49-F238E27FC236}">
                <a16:creationId xmlns:a16="http://schemas.microsoft.com/office/drawing/2014/main" id="{06769C8C-FE52-CD01-5A17-A8902B28F078}"/>
              </a:ext>
            </a:extLst>
          </xdr:cNvPr>
          <xdr:cNvSpPr/>
        </xdr:nvSpPr>
        <xdr:spPr>
          <a:xfrm>
            <a:off x="580362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17</a:t>
            </a:r>
          </a:p>
        </xdr:txBody>
      </xdr:sp>
      <xdr:sp macro="" textlink="">
        <xdr:nvSpPr>
          <xdr:cNvPr id="196" name="Rectangle 195">
            <a:extLst>
              <a:ext uri="{FF2B5EF4-FFF2-40B4-BE49-F238E27FC236}">
                <a16:creationId xmlns:a16="http://schemas.microsoft.com/office/drawing/2014/main" id="{DED4DBDC-2BED-8606-1699-D834FC55A3B3}"/>
              </a:ext>
            </a:extLst>
          </xdr:cNvPr>
          <xdr:cNvSpPr/>
        </xdr:nvSpPr>
        <xdr:spPr>
          <a:xfrm>
            <a:off x="601540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18</a:t>
            </a:r>
          </a:p>
        </xdr:txBody>
      </xdr:sp>
      <xdr:sp macro="" textlink="">
        <xdr:nvSpPr>
          <xdr:cNvPr id="197" name="Rectangle 196">
            <a:extLst>
              <a:ext uri="{FF2B5EF4-FFF2-40B4-BE49-F238E27FC236}">
                <a16:creationId xmlns:a16="http://schemas.microsoft.com/office/drawing/2014/main" id="{DA0A8B9F-8B37-B306-2C36-8FB8E215CD68}"/>
              </a:ext>
            </a:extLst>
          </xdr:cNvPr>
          <xdr:cNvSpPr/>
        </xdr:nvSpPr>
        <xdr:spPr>
          <a:xfrm>
            <a:off x="622717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19</a:t>
            </a:r>
          </a:p>
        </xdr:txBody>
      </xdr:sp>
      <xdr:sp macro="" textlink="">
        <xdr:nvSpPr>
          <xdr:cNvPr id="198" name="Rectangle 197">
            <a:extLst>
              <a:ext uri="{FF2B5EF4-FFF2-40B4-BE49-F238E27FC236}">
                <a16:creationId xmlns:a16="http://schemas.microsoft.com/office/drawing/2014/main" id="{AC74D6B1-0753-A186-DF15-7B97A884D297}"/>
              </a:ext>
            </a:extLst>
          </xdr:cNvPr>
          <xdr:cNvSpPr/>
        </xdr:nvSpPr>
        <xdr:spPr>
          <a:xfrm>
            <a:off x="643894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20</a:t>
            </a:r>
          </a:p>
        </xdr:txBody>
      </xdr:sp>
      <xdr:sp macro="" textlink="">
        <xdr:nvSpPr>
          <xdr:cNvPr id="199" name="Rectangle 198">
            <a:extLst>
              <a:ext uri="{FF2B5EF4-FFF2-40B4-BE49-F238E27FC236}">
                <a16:creationId xmlns:a16="http://schemas.microsoft.com/office/drawing/2014/main" id="{8E6C5AF0-0E61-334B-8C47-6914DBFCB86A}"/>
              </a:ext>
            </a:extLst>
          </xdr:cNvPr>
          <xdr:cNvSpPr/>
        </xdr:nvSpPr>
        <xdr:spPr>
          <a:xfrm>
            <a:off x="665071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21</a:t>
            </a:r>
          </a:p>
        </xdr:txBody>
      </xdr:sp>
      <xdr:sp macro="" textlink="">
        <xdr:nvSpPr>
          <xdr:cNvPr id="200" name="Rectangle 199">
            <a:extLst>
              <a:ext uri="{FF2B5EF4-FFF2-40B4-BE49-F238E27FC236}">
                <a16:creationId xmlns:a16="http://schemas.microsoft.com/office/drawing/2014/main" id="{00D5C21D-6E3A-B656-B8F5-E8042F432F7B}"/>
              </a:ext>
            </a:extLst>
          </xdr:cNvPr>
          <xdr:cNvSpPr/>
        </xdr:nvSpPr>
        <xdr:spPr>
          <a:xfrm>
            <a:off x="686248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22</a:t>
            </a:r>
          </a:p>
        </xdr:txBody>
      </xdr:sp>
      <xdr:sp macro="" textlink="">
        <xdr:nvSpPr>
          <xdr:cNvPr id="201" name="Rectangle 200">
            <a:extLst>
              <a:ext uri="{FF2B5EF4-FFF2-40B4-BE49-F238E27FC236}">
                <a16:creationId xmlns:a16="http://schemas.microsoft.com/office/drawing/2014/main" id="{95BF40A9-68D3-03FD-EFA9-E0BB64C3A11F}"/>
              </a:ext>
            </a:extLst>
          </xdr:cNvPr>
          <xdr:cNvSpPr/>
        </xdr:nvSpPr>
        <xdr:spPr>
          <a:xfrm>
            <a:off x="707426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23</a:t>
            </a:r>
          </a:p>
        </xdr:txBody>
      </xdr:sp>
      <xdr:sp macro="" textlink="">
        <xdr:nvSpPr>
          <xdr:cNvPr id="202" name="Rectangle 201">
            <a:extLst>
              <a:ext uri="{FF2B5EF4-FFF2-40B4-BE49-F238E27FC236}">
                <a16:creationId xmlns:a16="http://schemas.microsoft.com/office/drawing/2014/main" id="{09BF777D-33B5-16FE-687F-6317878D8736}"/>
              </a:ext>
            </a:extLst>
          </xdr:cNvPr>
          <xdr:cNvSpPr/>
        </xdr:nvSpPr>
        <xdr:spPr>
          <a:xfrm>
            <a:off x="72860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24</a:t>
            </a:r>
          </a:p>
        </xdr:txBody>
      </xdr:sp>
      <xdr:sp macro="" textlink="">
        <xdr:nvSpPr>
          <xdr:cNvPr id="203" name="Rectangle 202">
            <a:extLst>
              <a:ext uri="{FF2B5EF4-FFF2-40B4-BE49-F238E27FC236}">
                <a16:creationId xmlns:a16="http://schemas.microsoft.com/office/drawing/2014/main" id="{B6B747BC-CA9E-7103-E159-B76E0051E0C1}"/>
              </a:ext>
            </a:extLst>
          </xdr:cNvPr>
          <xdr:cNvSpPr/>
        </xdr:nvSpPr>
        <xdr:spPr>
          <a:xfrm>
            <a:off x="749780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25</a:t>
            </a:r>
          </a:p>
        </xdr:txBody>
      </xdr:sp>
      <xdr:sp macro="" textlink="">
        <xdr:nvSpPr>
          <xdr:cNvPr id="204" name="Rectangle 203">
            <a:extLst>
              <a:ext uri="{FF2B5EF4-FFF2-40B4-BE49-F238E27FC236}">
                <a16:creationId xmlns:a16="http://schemas.microsoft.com/office/drawing/2014/main" id="{5A365954-B992-B902-3F42-A2522B589F8C}"/>
              </a:ext>
            </a:extLst>
          </xdr:cNvPr>
          <xdr:cNvSpPr/>
        </xdr:nvSpPr>
        <xdr:spPr>
          <a:xfrm>
            <a:off x="770957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26</a:t>
            </a:r>
          </a:p>
        </xdr:txBody>
      </xdr:sp>
      <xdr:sp macro="" textlink="">
        <xdr:nvSpPr>
          <xdr:cNvPr id="205" name="Rectangle 204">
            <a:extLst>
              <a:ext uri="{FF2B5EF4-FFF2-40B4-BE49-F238E27FC236}">
                <a16:creationId xmlns:a16="http://schemas.microsoft.com/office/drawing/2014/main" id="{9900F3DE-ED24-B4DE-242D-0609EE6453D7}"/>
              </a:ext>
            </a:extLst>
          </xdr:cNvPr>
          <xdr:cNvSpPr/>
        </xdr:nvSpPr>
        <xdr:spPr>
          <a:xfrm>
            <a:off x="792135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27</a:t>
            </a:r>
          </a:p>
        </xdr:txBody>
      </xdr:sp>
      <xdr:sp macro="" textlink="">
        <xdr:nvSpPr>
          <xdr:cNvPr id="206" name="Rectangle 205">
            <a:extLst>
              <a:ext uri="{FF2B5EF4-FFF2-40B4-BE49-F238E27FC236}">
                <a16:creationId xmlns:a16="http://schemas.microsoft.com/office/drawing/2014/main" id="{1E8D297D-1952-0A8D-9091-22DCCAD416E2}"/>
              </a:ext>
            </a:extLst>
          </xdr:cNvPr>
          <xdr:cNvSpPr/>
        </xdr:nvSpPr>
        <xdr:spPr>
          <a:xfrm>
            <a:off x="813312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28</a:t>
            </a:r>
          </a:p>
        </xdr:txBody>
      </xdr:sp>
      <xdr:sp macro="" textlink="">
        <xdr:nvSpPr>
          <xdr:cNvPr id="207" name="Rectangle 206">
            <a:extLst>
              <a:ext uri="{FF2B5EF4-FFF2-40B4-BE49-F238E27FC236}">
                <a16:creationId xmlns:a16="http://schemas.microsoft.com/office/drawing/2014/main" id="{851E32CB-C396-66CA-B55C-B5C5D30376B4}"/>
              </a:ext>
            </a:extLst>
          </xdr:cNvPr>
          <xdr:cNvSpPr/>
        </xdr:nvSpPr>
        <xdr:spPr>
          <a:xfrm>
            <a:off x="834489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29</a:t>
            </a:r>
          </a:p>
        </xdr:txBody>
      </xdr:sp>
      <xdr:sp macro="" textlink="">
        <xdr:nvSpPr>
          <xdr:cNvPr id="208" name="Rectangle 207">
            <a:extLst>
              <a:ext uri="{FF2B5EF4-FFF2-40B4-BE49-F238E27FC236}">
                <a16:creationId xmlns:a16="http://schemas.microsoft.com/office/drawing/2014/main" id="{32676840-EB66-7339-FFC8-6E0315CA0231}"/>
              </a:ext>
            </a:extLst>
          </xdr:cNvPr>
          <xdr:cNvSpPr/>
        </xdr:nvSpPr>
        <xdr:spPr>
          <a:xfrm>
            <a:off x="855666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30</a:t>
            </a:r>
          </a:p>
        </xdr:txBody>
      </xdr:sp>
    </xdr:grpSp>
    <xdr:clientData/>
  </xdr:twoCellAnchor>
  <xdr:twoCellAnchor>
    <xdr:from>
      <xdr:col>1</xdr:col>
      <xdr:colOff>353786</xdr:colOff>
      <xdr:row>10</xdr:row>
      <xdr:rowOff>114807</xdr:rowOff>
    </xdr:from>
    <xdr:to>
      <xdr:col>2</xdr:col>
      <xdr:colOff>14236</xdr:colOff>
      <xdr:row>10</xdr:row>
      <xdr:rowOff>188684</xdr:rowOff>
    </xdr:to>
    <xdr:cxnSp macro="">
      <xdr:nvCxnSpPr>
        <xdr:cNvPr id="209" name="Connector: Curved 208">
          <a:extLst>
            <a:ext uri="{FF2B5EF4-FFF2-40B4-BE49-F238E27FC236}">
              <a16:creationId xmlns:a16="http://schemas.microsoft.com/office/drawing/2014/main" id="{80E778E0-8BE3-4D6D-9896-E9C1B829DFCA}"/>
            </a:ext>
          </a:extLst>
        </xdr:cNvPr>
        <xdr:cNvCxnSpPr>
          <a:stCxn id="11" idx="3"/>
          <a:endCxn id="179" idx="1"/>
        </xdr:cNvCxnSpPr>
      </xdr:nvCxnSpPr>
      <xdr:spPr>
        <a:xfrm flipV="1">
          <a:off x="963386" y="2019807"/>
          <a:ext cx="270050" cy="73877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14236</xdr:colOff>
      <xdr:row>11</xdr:row>
      <xdr:rowOff>50254</xdr:rowOff>
    </xdr:from>
    <xdr:to>
      <xdr:col>12</xdr:col>
      <xdr:colOff>472797</xdr:colOff>
      <xdr:row>12</xdr:row>
      <xdr:rowOff>44811</xdr:rowOff>
    </xdr:to>
    <xdr:grpSp>
      <xdr:nvGrpSpPr>
        <xdr:cNvPr id="210" name="Group 209">
          <a:extLst>
            <a:ext uri="{FF2B5EF4-FFF2-40B4-BE49-F238E27FC236}">
              <a16:creationId xmlns:a16="http://schemas.microsoft.com/office/drawing/2014/main" id="{F0932793-3170-4108-838E-8BD60957C894}"/>
            </a:ext>
          </a:extLst>
        </xdr:cNvPr>
        <xdr:cNvGrpSpPr/>
      </xdr:nvGrpSpPr>
      <xdr:grpSpPr>
        <a:xfrm>
          <a:off x="1230505" y="2145754"/>
          <a:ext cx="6539907" cy="185057"/>
          <a:chOff x="2415269" y="1006348"/>
          <a:chExt cx="6554561" cy="185057"/>
        </a:xfrm>
      </xdr:grpSpPr>
      <xdr:sp macro="" textlink="">
        <xdr:nvSpPr>
          <xdr:cNvPr id="211" name="Rectangle 210">
            <a:extLst>
              <a:ext uri="{FF2B5EF4-FFF2-40B4-BE49-F238E27FC236}">
                <a16:creationId xmlns:a16="http://schemas.microsoft.com/office/drawing/2014/main" id="{313C3CC2-4825-97B8-AE43-16D4A2ADEA26}"/>
              </a:ext>
            </a:extLst>
          </xdr:cNvPr>
          <xdr:cNvSpPr/>
        </xdr:nvSpPr>
        <xdr:spPr>
          <a:xfrm>
            <a:off x="24152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212" name="Rectangle 211">
            <a:extLst>
              <a:ext uri="{FF2B5EF4-FFF2-40B4-BE49-F238E27FC236}">
                <a16:creationId xmlns:a16="http://schemas.microsoft.com/office/drawing/2014/main" id="{A078899A-1EB3-EE00-CE3E-EADF80187871}"/>
              </a:ext>
            </a:extLst>
          </xdr:cNvPr>
          <xdr:cNvSpPr/>
        </xdr:nvSpPr>
        <xdr:spPr>
          <a:xfrm>
            <a:off x="262704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</a:t>
            </a:r>
          </a:p>
        </xdr:txBody>
      </xdr:sp>
      <xdr:sp macro="" textlink="">
        <xdr:nvSpPr>
          <xdr:cNvPr id="213" name="Rectangle 212">
            <a:extLst>
              <a:ext uri="{FF2B5EF4-FFF2-40B4-BE49-F238E27FC236}">
                <a16:creationId xmlns:a16="http://schemas.microsoft.com/office/drawing/2014/main" id="{6BF8DEF3-51E4-5A41-223B-91738B054380}"/>
              </a:ext>
            </a:extLst>
          </xdr:cNvPr>
          <xdr:cNvSpPr/>
        </xdr:nvSpPr>
        <xdr:spPr>
          <a:xfrm>
            <a:off x="283881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</a:t>
            </a:r>
          </a:p>
        </xdr:txBody>
      </xdr:sp>
      <xdr:sp macro="" textlink="">
        <xdr:nvSpPr>
          <xdr:cNvPr id="214" name="Rectangle 213">
            <a:extLst>
              <a:ext uri="{FF2B5EF4-FFF2-40B4-BE49-F238E27FC236}">
                <a16:creationId xmlns:a16="http://schemas.microsoft.com/office/drawing/2014/main" id="{110EAD10-1669-E483-E267-929933BDD08B}"/>
              </a:ext>
            </a:extLst>
          </xdr:cNvPr>
          <xdr:cNvSpPr/>
        </xdr:nvSpPr>
        <xdr:spPr>
          <a:xfrm>
            <a:off x="305058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4</a:t>
            </a:r>
          </a:p>
        </xdr:txBody>
      </xdr:sp>
      <xdr:sp macro="" textlink="">
        <xdr:nvSpPr>
          <xdr:cNvPr id="215" name="Rectangle 214">
            <a:extLst>
              <a:ext uri="{FF2B5EF4-FFF2-40B4-BE49-F238E27FC236}">
                <a16:creationId xmlns:a16="http://schemas.microsoft.com/office/drawing/2014/main" id="{E66AFBF4-0973-6347-65DC-D81332FEC816}"/>
              </a:ext>
            </a:extLst>
          </xdr:cNvPr>
          <xdr:cNvSpPr/>
        </xdr:nvSpPr>
        <xdr:spPr>
          <a:xfrm>
            <a:off x="326236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5</a:t>
            </a:r>
          </a:p>
        </xdr:txBody>
      </xdr:sp>
      <xdr:sp macro="" textlink="">
        <xdr:nvSpPr>
          <xdr:cNvPr id="216" name="Rectangle 215">
            <a:extLst>
              <a:ext uri="{FF2B5EF4-FFF2-40B4-BE49-F238E27FC236}">
                <a16:creationId xmlns:a16="http://schemas.microsoft.com/office/drawing/2014/main" id="{4B56AC41-87D1-828C-A18F-B7157DCEADB5}"/>
              </a:ext>
            </a:extLst>
          </xdr:cNvPr>
          <xdr:cNvSpPr/>
        </xdr:nvSpPr>
        <xdr:spPr>
          <a:xfrm>
            <a:off x="34741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6</a:t>
            </a:r>
          </a:p>
        </xdr:txBody>
      </xdr:sp>
      <xdr:sp macro="" textlink="">
        <xdr:nvSpPr>
          <xdr:cNvPr id="217" name="Rectangle 216">
            <a:extLst>
              <a:ext uri="{FF2B5EF4-FFF2-40B4-BE49-F238E27FC236}">
                <a16:creationId xmlns:a16="http://schemas.microsoft.com/office/drawing/2014/main" id="{EA4D7CEA-EE95-D43C-281D-B445CC9E037E}"/>
              </a:ext>
            </a:extLst>
          </xdr:cNvPr>
          <xdr:cNvSpPr/>
        </xdr:nvSpPr>
        <xdr:spPr>
          <a:xfrm>
            <a:off x="368590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7</a:t>
            </a:r>
          </a:p>
        </xdr:txBody>
      </xdr:sp>
      <xdr:sp macro="" textlink="">
        <xdr:nvSpPr>
          <xdr:cNvPr id="218" name="Rectangle 217">
            <a:extLst>
              <a:ext uri="{FF2B5EF4-FFF2-40B4-BE49-F238E27FC236}">
                <a16:creationId xmlns:a16="http://schemas.microsoft.com/office/drawing/2014/main" id="{48763D78-3774-B592-51E8-0E7A4A94693F}"/>
              </a:ext>
            </a:extLst>
          </xdr:cNvPr>
          <xdr:cNvSpPr/>
        </xdr:nvSpPr>
        <xdr:spPr>
          <a:xfrm>
            <a:off x="389767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8</a:t>
            </a:r>
          </a:p>
        </xdr:txBody>
      </xdr:sp>
      <xdr:sp macro="" textlink="">
        <xdr:nvSpPr>
          <xdr:cNvPr id="219" name="Rectangle 218">
            <a:extLst>
              <a:ext uri="{FF2B5EF4-FFF2-40B4-BE49-F238E27FC236}">
                <a16:creationId xmlns:a16="http://schemas.microsoft.com/office/drawing/2014/main" id="{B1C80D61-59C7-3C8F-9673-F1DFF3C81CE8}"/>
              </a:ext>
            </a:extLst>
          </xdr:cNvPr>
          <xdr:cNvSpPr/>
        </xdr:nvSpPr>
        <xdr:spPr>
          <a:xfrm>
            <a:off x="410945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9</a:t>
            </a:r>
          </a:p>
        </xdr:txBody>
      </xdr:sp>
      <xdr:sp macro="" textlink="">
        <xdr:nvSpPr>
          <xdr:cNvPr id="220" name="Rectangle 219">
            <a:extLst>
              <a:ext uri="{FF2B5EF4-FFF2-40B4-BE49-F238E27FC236}">
                <a16:creationId xmlns:a16="http://schemas.microsoft.com/office/drawing/2014/main" id="{A9477C8A-41D4-2191-25AB-02A7583A9330}"/>
              </a:ext>
            </a:extLst>
          </xdr:cNvPr>
          <xdr:cNvSpPr/>
        </xdr:nvSpPr>
        <xdr:spPr>
          <a:xfrm>
            <a:off x="432122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10</a:t>
            </a:r>
          </a:p>
        </xdr:txBody>
      </xdr:sp>
      <xdr:sp macro="" textlink="">
        <xdr:nvSpPr>
          <xdr:cNvPr id="221" name="Rectangle 220">
            <a:extLst>
              <a:ext uri="{FF2B5EF4-FFF2-40B4-BE49-F238E27FC236}">
                <a16:creationId xmlns:a16="http://schemas.microsoft.com/office/drawing/2014/main" id="{3C8F92EF-4B5D-AFA2-148D-5B882D2949FB}"/>
              </a:ext>
            </a:extLst>
          </xdr:cNvPr>
          <xdr:cNvSpPr/>
        </xdr:nvSpPr>
        <xdr:spPr>
          <a:xfrm>
            <a:off x="453299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11</a:t>
            </a:r>
          </a:p>
        </xdr:txBody>
      </xdr:sp>
      <xdr:sp macro="" textlink="">
        <xdr:nvSpPr>
          <xdr:cNvPr id="222" name="Rectangle 221">
            <a:extLst>
              <a:ext uri="{FF2B5EF4-FFF2-40B4-BE49-F238E27FC236}">
                <a16:creationId xmlns:a16="http://schemas.microsoft.com/office/drawing/2014/main" id="{8A4C8DA4-82EE-E48E-3B60-090AF66324B8}"/>
              </a:ext>
            </a:extLst>
          </xdr:cNvPr>
          <xdr:cNvSpPr/>
        </xdr:nvSpPr>
        <xdr:spPr>
          <a:xfrm>
            <a:off x="47447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12</a:t>
            </a:r>
          </a:p>
        </xdr:txBody>
      </xdr:sp>
      <xdr:sp macro="" textlink="">
        <xdr:nvSpPr>
          <xdr:cNvPr id="223" name="Rectangle 222">
            <a:extLst>
              <a:ext uri="{FF2B5EF4-FFF2-40B4-BE49-F238E27FC236}">
                <a16:creationId xmlns:a16="http://schemas.microsoft.com/office/drawing/2014/main" id="{14982646-4EA8-5A99-E8F4-FE8526FBABCF}"/>
              </a:ext>
            </a:extLst>
          </xdr:cNvPr>
          <xdr:cNvSpPr/>
        </xdr:nvSpPr>
        <xdr:spPr>
          <a:xfrm>
            <a:off x="495654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13</a:t>
            </a:r>
          </a:p>
        </xdr:txBody>
      </xdr:sp>
      <xdr:sp macro="" textlink="">
        <xdr:nvSpPr>
          <xdr:cNvPr id="224" name="Rectangle 223">
            <a:extLst>
              <a:ext uri="{FF2B5EF4-FFF2-40B4-BE49-F238E27FC236}">
                <a16:creationId xmlns:a16="http://schemas.microsoft.com/office/drawing/2014/main" id="{E346D386-8F1B-D2A3-F743-100346FF4529}"/>
              </a:ext>
            </a:extLst>
          </xdr:cNvPr>
          <xdr:cNvSpPr/>
        </xdr:nvSpPr>
        <xdr:spPr>
          <a:xfrm>
            <a:off x="516831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14</a:t>
            </a:r>
          </a:p>
        </xdr:txBody>
      </xdr:sp>
      <xdr:sp macro="" textlink="">
        <xdr:nvSpPr>
          <xdr:cNvPr id="225" name="Rectangle 224">
            <a:extLst>
              <a:ext uri="{FF2B5EF4-FFF2-40B4-BE49-F238E27FC236}">
                <a16:creationId xmlns:a16="http://schemas.microsoft.com/office/drawing/2014/main" id="{68F2ACEB-814D-C90C-0CDB-BAA867BD8B7D}"/>
              </a:ext>
            </a:extLst>
          </xdr:cNvPr>
          <xdr:cNvSpPr/>
        </xdr:nvSpPr>
        <xdr:spPr>
          <a:xfrm>
            <a:off x="538008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15</a:t>
            </a:r>
          </a:p>
        </xdr:txBody>
      </xdr:sp>
      <xdr:sp macro="" textlink="">
        <xdr:nvSpPr>
          <xdr:cNvPr id="226" name="Rectangle 225">
            <a:extLst>
              <a:ext uri="{FF2B5EF4-FFF2-40B4-BE49-F238E27FC236}">
                <a16:creationId xmlns:a16="http://schemas.microsoft.com/office/drawing/2014/main" id="{F3BB3ADF-B2BB-8D30-BCFC-4E4D7600590E}"/>
              </a:ext>
            </a:extLst>
          </xdr:cNvPr>
          <xdr:cNvSpPr/>
        </xdr:nvSpPr>
        <xdr:spPr>
          <a:xfrm>
            <a:off x="559185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16</a:t>
            </a:r>
          </a:p>
        </xdr:txBody>
      </xdr:sp>
      <xdr:sp macro="" textlink="">
        <xdr:nvSpPr>
          <xdr:cNvPr id="227" name="Rectangle 226">
            <a:extLst>
              <a:ext uri="{FF2B5EF4-FFF2-40B4-BE49-F238E27FC236}">
                <a16:creationId xmlns:a16="http://schemas.microsoft.com/office/drawing/2014/main" id="{7801B75A-7065-D8F3-0C9A-E1502F0A58B1}"/>
              </a:ext>
            </a:extLst>
          </xdr:cNvPr>
          <xdr:cNvSpPr/>
        </xdr:nvSpPr>
        <xdr:spPr>
          <a:xfrm>
            <a:off x="580362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17</a:t>
            </a:r>
          </a:p>
        </xdr:txBody>
      </xdr:sp>
      <xdr:sp macro="" textlink="">
        <xdr:nvSpPr>
          <xdr:cNvPr id="228" name="Rectangle 227">
            <a:extLst>
              <a:ext uri="{FF2B5EF4-FFF2-40B4-BE49-F238E27FC236}">
                <a16:creationId xmlns:a16="http://schemas.microsoft.com/office/drawing/2014/main" id="{3CD93448-A194-00DE-E436-3F94E3DD7A4B}"/>
              </a:ext>
            </a:extLst>
          </xdr:cNvPr>
          <xdr:cNvSpPr/>
        </xdr:nvSpPr>
        <xdr:spPr>
          <a:xfrm>
            <a:off x="601540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18</a:t>
            </a:r>
          </a:p>
        </xdr:txBody>
      </xdr:sp>
      <xdr:sp macro="" textlink="">
        <xdr:nvSpPr>
          <xdr:cNvPr id="229" name="Rectangle 228">
            <a:extLst>
              <a:ext uri="{FF2B5EF4-FFF2-40B4-BE49-F238E27FC236}">
                <a16:creationId xmlns:a16="http://schemas.microsoft.com/office/drawing/2014/main" id="{4F8C0010-9ACE-21CB-230B-D7EA7C1F336C}"/>
              </a:ext>
            </a:extLst>
          </xdr:cNvPr>
          <xdr:cNvSpPr/>
        </xdr:nvSpPr>
        <xdr:spPr>
          <a:xfrm>
            <a:off x="622717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19</a:t>
            </a:r>
          </a:p>
        </xdr:txBody>
      </xdr:sp>
      <xdr:sp macro="" textlink="">
        <xdr:nvSpPr>
          <xdr:cNvPr id="230" name="Rectangle 229">
            <a:extLst>
              <a:ext uri="{FF2B5EF4-FFF2-40B4-BE49-F238E27FC236}">
                <a16:creationId xmlns:a16="http://schemas.microsoft.com/office/drawing/2014/main" id="{187D08F0-4A7F-4290-1011-BC96423F7C73}"/>
              </a:ext>
            </a:extLst>
          </xdr:cNvPr>
          <xdr:cNvSpPr/>
        </xdr:nvSpPr>
        <xdr:spPr>
          <a:xfrm>
            <a:off x="643894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20</a:t>
            </a:r>
          </a:p>
        </xdr:txBody>
      </xdr:sp>
      <xdr:sp macro="" textlink="">
        <xdr:nvSpPr>
          <xdr:cNvPr id="231" name="Rectangle 230">
            <a:extLst>
              <a:ext uri="{FF2B5EF4-FFF2-40B4-BE49-F238E27FC236}">
                <a16:creationId xmlns:a16="http://schemas.microsoft.com/office/drawing/2014/main" id="{A22A1C19-0CB6-1F1B-335B-430A2D523266}"/>
              </a:ext>
            </a:extLst>
          </xdr:cNvPr>
          <xdr:cNvSpPr/>
        </xdr:nvSpPr>
        <xdr:spPr>
          <a:xfrm>
            <a:off x="665071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21</a:t>
            </a:r>
          </a:p>
        </xdr:txBody>
      </xdr:sp>
      <xdr:sp macro="" textlink="">
        <xdr:nvSpPr>
          <xdr:cNvPr id="232" name="Rectangle 231">
            <a:extLst>
              <a:ext uri="{FF2B5EF4-FFF2-40B4-BE49-F238E27FC236}">
                <a16:creationId xmlns:a16="http://schemas.microsoft.com/office/drawing/2014/main" id="{F58EB8A3-EB9D-9A73-168E-9F7869B0914E}"/>
              </a:ext>
            </a:extLst>
          </xdr:cNvPr>
          <xdr:cNvSpPr/>
        </xdr:nvSpPr>
        <xdr:spPr>
          <a:xfrm>
            <a:off x="686248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22</a:t>
            </a:r>
          </a:p>
        </xdr:txBody>
      </xdr:sp>
      <xdr:sp macro="" textlink="">
        <xdr:nvSpPr>
          <xdr:cNvPr id="233" name="Rectangle 232">
            <a:extLst>
              <a:ext uri="{FF2B5EF4-FFF2-40B4-BE49-F238E27FC236}">
                <a16:creationId xmlns:a16="http://schemas.microsoft.com/office/drawing/2014/main" id="{AA97C8AE-F504-1CC0-2734-FA27A75C014E}"/>
              </a:ext>
            </a:extLst>
          </xdr:cNvPr>
          <xdr:cNvSpPr/>
        </xdr:nvSpPr>
        <xdr:spPr>
          <a:xfrm>
            <a:off x="707426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23</a:t>
            </a:r>
          </a:p>
        </xdr:txBody>
      </xdr:sp>
      <xdr:sp macro="" textlink="">
        <xdr:nvSpPr>
          <xdr:cNvPr id="234" name="Rectangle 233">
            <a:extLst>
              <a:ext uri="{FF2B5EF4-FFF2-40B4-BE49-F238E27FC236}">
                <a16:creationId xmlns:a16="http://schemas.microsoft.com/office/drawing/2014/main" id="{94DB225B-F5F9-32DA-BEF9-E640F9AC856E}"/>
              </a:ext>
            </a:extLst>
          </xdr:cNvPr>
          <xdr:cNvSpPr/>
        </xdr:nvSpPr>
        <xdr:spPr>
          <a:xfrm>
            <a:off x="72860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24</a:t>
            </a:r>
          </a:p>
        </xdr:txBody>
      </xdr:sp>
      <xdr:sp macro="" textlink="">
        <xdr:nvSpPr>
          <xdr:cNvPr id="235" name="Rectangle 234">
            <a:extLst>
              <a:ext uri="{FF2B5EF4-FFF2-40B4-BE49-F238E27FC236}">
                <a16:creationId xmlns:a16="http://schemas.microsoft.com/office/drawing/2014/main" id="{80CFBC41-416B-399F-020F-2B1E90890460}"/>
              </a:ext>
            </a:extLst>
          </xdr:cNvPr>
          <xdr:cNvSpPr/>
        </xdr:nvSpPr>
        <xdr:spPr>
          <a:xfrm>
            <a:off x="749780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25</a:t>
            </a:r>
          </a:p>
        </xdr:txBody>
      </xdr:sp>
      <xdr:sp macro="" textlink="">
        <xdr:nvSpPr>
          <xdr:cNvPr id="236" name="Rectangle 235">
            <a:extLst>
              <a:ext uri="{FF2B5EF4-FFF2-40B4-BE49-F238E27FC236}">
                <a16:creationId xmlns:a16="http://schemas.microsoft.com/office/drawing/2014/main" id="{D77D9A15-4DD4-2E94-BF37-06CD247B2584}"/>
              </a:ext>
            </a:extLst>
          </xdr:cNvPr>
          <xdr:cNvSpPr/>
        </xdr:nvSpPr>
        <xdr:spPr>
          <a:xfrm>
            <a:off x="770957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26</a:t>
            </a:r>
          </a:p>
        </xdr:txBody>
      </xdr:sp>
      <xdr:sp macro="" textlink="">
        <xdr:nvSpPr>
          <xdr:cNvPr id="237" name="Rectangle 236">
            <a:extLst>
              <a:ext uri="{FF2B5EF4-FFF2-40B4-BE49-F238E27FC236}">
                <a16:creationId xmlns:a16="http://schemas.microsoft.com/office/drawing/2014/main" id="{143D79F6-521D-0D51-4C4F-78BF51311DF2}"/>
              </a:ext>
            </a:extLst>
          </xdr:cNvPr>
          <xdr:cNvSpPr/>
        </xdr:nvSpPr>
        <xdr:spPr>
          <a:xfrm>
            <a:off x="792135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27</a:t>
            </a:r>
          </a:p>
        </xdr:txBody>
      </xdr:sp>
      <xdr:sp macro="" textlink="">
        <xdr:nvSpPr>
          <xdr:cNvPr id="238" name="Rectangle 237">
            <a:extLst>
              <a:ext uri="{FF2B5EF4-FFF2-40B4-BE49-F238E27FC236}">
                <a16:creationId xmlns:a16="http://schemas.microsoft.com/office/drawing/2014/main" id="{DA032A1F-BCB9-1D22-BE4F-B6BE9989DB0A}"/>
              </a:ext>
            </a:extLst>
          </xdr:cNvPr>
          <xdr:cNvSpPr/>
        </xdr:nvSpPr>
        <xdr:spPr>
          <a:xfrm>
            <a:off x="813312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28</a:t>
            </a:r>
          </a:p>
        </xdr:txBody>
      </xdr:sp>
      <xdr:sp macro="" textlink="">
        <xdr:nvSpPr>
          <xdr:cNvPr id="239" name="Rectangle 238">
            <a:extLst>
              <a:ext uri="{FF2B5EF4-FFF2-40B4-BE49-F238E27FC236}">
                <a16:creationId xmlns:a16="http://schemas.microsoft.com/office/drawing/2014/main" id="{07CB72B0-0BA6-C1D9-025B-1E49016F8696}"/>
              </a:ext>
            </a:extLst>
          </xdr:cNvPr>
          <xdr:cNvSpPr/>
        </xdr:nvSpPr>
        <xdr:spPr>
          <a:xfrm>
            <a:off x="834489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29</a:t>
            </a:r>
          </a:p>
        </xdr:txBody>
      </xdr:sp>
      <xdr:sp macro="" textlink="">
        <xdr:nvSpPr>
          <xdr:cNvPr id="240" name="Rectangle 239">
            <a:extLst>
              <a:ext uri="{FF2B5EF4-FFF2-40B4-BE49-F238E27FC236}">
                <a16:creationId xmlns:a16="http://schemas.microsoft.com/office/drawing/2014/main" id="{D41E08E0-E09C-0EDF-5E2C-4F328D2AF615}"/>
              </a:ext>
            </a:extLst>
          </xdr:cNvPr>
          <xdr:cNvSpPr/>
        </xdr:nvSpPr>
        <xdr:spPr>
          <a:xfrm>
            <a:off x="855666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30</a:t>
            </a:r>
          </a:p>
        </xdr:txBody>
      </xdr:sp>
      <xdr:sp macro="" textlink="">
        <xdr:nvSpPr>
          <xdr:cNvPr id="241" name="Rectangle 240">
            <a:extLst>
              <a:ext uri="{FF2B5EF4-FFF2-40B4-BE49-F238E27FC236}">
                <a16:creationId xmlns:a16="http://schemas.microsoft.com/office/drawing/2014/main" id="{94D1CBF9-CA43-9795-B275-120A3BE9C34B}"/>
              </a:ext>
            </a:extLst>
          </xdr:cNvPr>
          <xdr:cNvSpPr/>
        </xdr:nvSpPr>
        <xdr:spPr>
          <a:xfrm>
            <a:off x="8768444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31</a:t>
            </a:r>
          </a:p>
        </xdr:txBody>
      </xdr:sp>
    </xdr:grpSp>
    <xdr:clientData/>
  </xdr:twoCellAnchor>
  <xdr:twoCellAnchor>
    <xdr:from>
      <xdr:col>2</xdr:col>
      <xdr:colOff>14236</xdr:colOff>
      <xdr:row>12</xdr:row>
      <xdr:rowOff>78230</xdr:rowOff>
    </xdr:from>
    <xdr:to>
      <xdr:col>12</xdr:col>
      <xdr:colOff>472797</xdr:colOff>
      <xdr:row>13</xdr:row>
      <xdr:rowOff>72787</xdr:rowOff>
    </xdr:to>
    <xdr:grpSp>
      <xdr:nvGrpSpPr>
        <xdr:cNvPr id="242" name="Group 241">
          <a:extLst>
            <a:ext uri="{FF2B5EF4-FFF2-40B4-BE49-F238E27FC236}">
              <a16:creationId xmlns:a16="http://schemas.microsoft.com/office/drawing/2014/main" id="{471331D0-1FD2-4C78-B97F-E37CA49C2146}"/>
            </a:ext>
          </a:extLst>
        </xdr:cNvPr>
        <xdr:cNvGrpSpPr/>
      </xdr:nvGrpSpPr>
      <xdr:grpSpPr>
        <a:xfrm>
          <a:off x="1230505" y="2364230"/>
          <a:ext cx="6539907" cy="185057"/>
          <a:chOff x="2415269" y="1006348"/>
          <a:chExt cx="6554561" cy="185057"/>
        </a:xfrm>
      </xdr:grpSpPr>
      <xdr:sp macro="" textlink="">
        <xdr:nvSpPr>
          <xdr:cNvPr id="243" name="Rectangle 242">
            <a:extLst>
              <a:ext uri="{FF2B5EF4-FFF2-40B4-BE49-F238E27FC236}">
                <a16:creationId xmlns:a16="http://schemas.microsoft.com/office/drawing/2014/main" id="{892E1D59-FB72-AEF4-4B89-8D5C20DD18DD}"/>
              </a:ext>
            </a:extLst>
          </xdr:cNvPr>
          <xdr:cNvSpPr/>
        </xdr:nvSpPr>
        <xdr:spPr>
          <a:xfrm>
            <a:off x="24152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244" name="Rectangle 243">
            <a:extLst>
              <a:ext uri="{FF2B5EF4-FFF2-40B4-BE49-F238E27FC236}">
                <a16:creationId xmlns:a16="http://schemas.microsoft.com/office/drawing/2014/main" id="{3B43D46F-599E-6673-4348-5E21EB1002B8}"/>
              </a:ext>
            </a:extLst>
          </xdr:cNvPr>
          <xdr:cNvSpPr/>
        </xdr:nvSpPr>
        <xdr:spPr>
          <a:xfrm>
            <a:off x="262704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</a:t>
            </a:r>
          </a:p>
        </xdr:txBody>
      </xdr:sp>
      <xdr:sp macro="" textlink="">
        <xdr:nvSpPr>
          <xdr:cNvPr id="245" name="Rectangle 244">
            <a:extLst>
              <a:ext uri="{FF2B5EF4-FFF2-40B4-BE49-F238E27FC236}">
                <a16:creationId xmlns:a16="http://schemas.microsoft.com/office/drawing/2014/main" id="{BE4824CB-F412-98A5-E5EC-CBD099C9C5A7}"/>
              </a:ext>
            </a:extLst>
          </xdr:cNvPr>
          <xdr:cNvSpPr/>
        </xdr:nvSpPr>
        <xdr:spPr>
          <a:xfrm>
            <a:off x="283881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</a:t>
            </a:r>
          </a:p>
        </xdr:txBody>
      </xdr:sp>
      <xdr:sp macro="" textlink="">
        <xdr:nvSpPr>
          <xdr:cNvPr id="246" name="Rectangle 245">
            <a:extLst>
              <a:ext uri="{FF2B5EF4-FFF2-40B4-BE49-F238E27FC236}">
                <a16:creationId xmlns:a16="http://schemas.microsoft.com/office/drawing/2014/main" id="{D5EC5064-12A5-4F9E-6E13-93E6615088FB}"/>
              </a:ext>
            </a:extLst>
          </xdr:cNvPr>
          <xdr:cNvSpPr/>
        </xdr:nvSpPr>
        <xdr:spPr>
          <a:xfrm>
            <a:off x="305058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4</a:t>
            </a:r>
          </a:p>
        </xdr:txBody>
      </xdr:sp>
      <xdr:sp macro="" textlink="">
        <xdr:nvSpPr>
          <xdr:cNvPr id="247" name="Rectangle 246">
            <a:extLst>
              <a:ext uri="{FF2B5EF4-FFF2-40B4-BE49-F238E27FC236}">
                <a16:creationId xmlns:a16="http://schemas.microsoft.com/office/drawing/2014/main" id="{1D543136-BBEF-8059-E214-AC7B2F205581}"/>
              </a:ext>
            </a:extLst>
          </xdr:cNvPr>
          <xdr:cNvSpPr/>
        </xdr:nvSpPr>
        <xdr:spPr>
          <a:xfrm>
            <a:off x="326236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5</a:t>
            </a:r>
          </a:p>
        </xdr:txBody>
      </xdr:sp>
      <xdr:sp macro="" textlink="">
        <xdr:nvSpPr>
          <xdr:cNvPr id="248" name="Rectangle 247">
            <a:extLst>
              <a:ext uri="{FF2B5EF4-FFF2-40B4-BE49-F238E27FC236}">
                <a16:creationId xmlns:a16="http://schemas.microsoft.com/office/drawing/2014/main" id="{D9667DB3-21F6-0BD1-AD48-B8F3EC2A6BC2}"/>
              </a:ext>
            </a:extLst>
          </xdr:cNvPr>
          <xdr:cNvSpPr/>
        </xdr:nvSpPr>
        <xdr:spPr>
          <a:xfrm>
            <a:off x="34741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6</a:t>
            </a:r>
          </a:p>
        </xdr:txBody>
      </xdr:sp>
      <xdr:sp macro="" textlink="">
        <xdr:nvSpPr>
          <xdr:cNvPr id="249" name="Rectangle 248">
            <a:extLst>
              <a:ext uri="{FF2B5EF4-FFF2-40B4-BE49-F238E27FC236}">
                <a16:creationId xmlns:a16="http://schemas.microsoft.com/office/drawing/2014/main" id="{50EFA1EE-EF7A-4087-1A5D-1B3DE1BACE82}"/>
              </a:ext>
            </a:extLst>
          </xdr:cNvPr>
          <xdr:cNvSpPr/>
        </xdr:nvSpPr>
        <xdr:spPr>
          <a:xfrm>
            <a:off x="368590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7</a:t>
            </a:r>
          </a:p>
        </xdr:txBody>
      </xdr:sp>
      <xdr:sp macro="" textlink="">
        <xdr:nvSpPr>
          <xdr:cNvPr id="250" name="Rectangle 249">
            <a:extLst>
              <a:ext uri="{FF2B5EF4-FFF2-40B4-BE49-F238E27FC236}">
                <a16:creationId xmlns:a16="http://schemas.microsoft.com/office/drawing/2014/main" id="{23AD8CEF-7196-316C-1D73-FEE1E35217B4}"/>
              </a:ext>
            </a:extLst>
          </xdr:cNvPr>
          <xdr:cNvSpPr/>
        </xdr:nvSpPr>
        <xdr:spPr>
          <a:xfrm>
            <a:off x="389767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8</a:t>
            </a:r>
          </a:p>
        </xdr:txBody>
      </xdr:sp>
      <xdr:sp macro="" textlink="">
        <xdr:nvSpPr>
          <xdr:cNvPr id="251" name="Rectangle 250">
            <a:extLst>
              <a:ext uri="{FF2B5EF4-FFF2-40B4-BE49-F238E27FC236}">
                <a16:creationId xmlns:a16="http://schemas.microsoft.com/office/drawing/2014/main" id="{9705C7E1-71AB-95B9-8B1D-862BA7C069A2}"/>
              </a:ext>
            </a:extLst>
          </xdr:cNvPr>
          <xdr:cNvSpPr/>
        </xdr:nvSpPr>
        <xdr:spPr>
          <a:xfrm>
            <a:off x="410945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9</a:t>
            </a:r>
          </a:p>
        </xdr:txBody>
      </xdr:sp>
      <xdr:sp macro="" textlink="">
        <xdr:nvSpPr>
          <xdr:cNvPr id="252" name="Rectangle 251">
            <a:extLst>
              <a:ext uri="{FF2B5EF4-FFF2-40B4-BE49-F238E27FC236}">
                <a16:creationId xmlns:a16="http://schemas.microsoft.com/office/drawing/2014/main" id="{22E1A7A1-1A0B-511B-F72C-69606F279C8E}"/>
              </a:ext>
            </a:extLst>
          </xdr:cNvPr>
          <xdr:cNvSpPr/>
        </xdr:nvSpPr>
        <xdr:spPr>
          <a:xfrm>
            <a:off x="432122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10</a:t>
            </a:r>
          </a:p>
        </xdr:txBody>
      </xdr:sp>
      <xdr:sp macro="" textlink="">
        <xdr:nvSpPr>
          <xdr:cNvPr id="253" name="Rectangle 252">
            <a:extLst>
              <a:ext uri="{FF2B5EF4-FFF2-40B4-BE49-F238E27FC236}">
                <a16:creationId xmlns:a16="http://schemas.microsoft.com/office/drawing/2014/main" id="{FCECBD9E-0445-4E04-A8BD-54A736D973E0}"/>
              </a:ext>
            </a:extLst>
          </xdr:cNvPr>
          <xdr:cNvSpPr/>
        </xdr:nvSpPr>
        <xdr:spPr>
          <a:xfrm>
            <a:off x="453299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11</a:t>
            </a:r>
          </a:p>
        </xdr:txBody>
      </xdr:sp>
      <xdr:sp macro="" textlink="">
        <xdr:nvSpPr>
          <xdr:cNvPr id="254" name="Rectangle 253">
            <a:extLst>
              <a:ext uri="{FF2B5EF4-FFF2-40B4-BE49-F238E27FC236}">
                <a16:creationId xmlns:a16="http://schemas.microsoft.com/office/drawing/2014/main" id="{E4CF0076-85CD-4AB9-29E3-F450D38C96D4}"/>
              </a:ext>
            </a:extLst>
          </xdr:cNvPr>
          <xdr:cNvSpPr/>
        </xdr:nvSpPr>
        <xdr:spPr>
          <a:xfrm>
            <a:off x="47447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12</a:t>
            </a:r>
          </a:p>
        </xdr:txBody>
      </xdr:sp>
      <xdr:sp macro="" textlink="">
        <xdr:nvSpPr>
          <xdr:cNvPr id="255" name="Rectangle 254">
            <a:extLst>
              <a:ext uri="{FF2B5EF4-FFF2-40B4-BE49-F238E27FC236}">
                <a16:creationId xmlns:a16="http://schemas.microsoft.com/office/drawing/2014/main" id="{C0DAF54E-2D96-31C6-18B9-A7279709BE88}"/>
              </a:ext>
            </a:extLst>
          </xdr:cNvPr>
          <xdr:cNvSpPr/>
        </xdr:nvSpPr>
        <xdr:spPr>
          <a:xfrm>
            <a:off x="495654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13</a:t>
            </a:r>
          </a:p>
        </xdr:txBody>
      </xdr:sp>
      <xdr:sp macro="" textlink="">
        <xdr:nvSpPr>
          <xdr:cNvPr id="256" name="Rectangle 255">
            <a:extLst>
              <a:ext uri="{FF2B5EF4-FFF2-40B4-BE49-F238E27FC236}">
                <a16:creationId xmlns:a16="http://schemas.microsoft.com/office/drawing/2014/main" id="{41020B42-179E-2E2F-FF5C-1F97C2E7C25E}"/>
              </a:ext>
            </a:extLst>
          </xdr:cNvPr>
          <xdr:cNvSpPr/>
        </xdr:nvSpPr>
        <xdr:spPr>
          <a:xfrm>
            <a:off x="516831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14</a:t>
            </a:r>
          </a:p>
        </xdr:txBody>
      </xdr:sp>
      <xdr:sp macro="" textlink="">
        <xdr:nvSpPr>
          <xdr:cNvPr id="257" name="Rectangle 256">
            <a:extLst>
              <a:ext uri="{FF2B5EF4-FFF2-40B4-BE49-F238E27FC236}">
                <a16:creationId xmlns:a16="http://schemas.microsoft.com/office/drawing/2014/main" id="{8F9AD376-238A-DD09-3D1C-248E92AB23BC}"/>
              </a:ext>
            </a:extLst>
          </xdr:cNvPr>
          <xdr:cNvSpPr/>
        </xdr:nvSpPr>
        <xdr:spPr>
          <a:xfrm>
            <a:off x="538008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15</a:t>
            </a:r>
          </a:p>
        </xdr:txBody>
      </xdr:sp>
      <xdr:sp macro="" textlink="">
        <xdr:nvSpPr>
          <xdr:cNvPr id="258" name="Rectangle 257">
            <a:extLst>
              <a:ext uri="{FF2B5EF4-FFF2-40B4-BE49-F238E27FC236}">
                <a16:creationId xmlns:a16="http://schemas.microsoft.com/office/drawing/2014/main" id="{063CC453-0F04-8535-17EB-EB15BDF11C02}"/>
              </a:ext>
            </a:extLst>
          </xdr:cNvPr>
          <xdr:cNvSpPr/>
        </xdr:nvSpPr>
        <xdr:spPr>
          <a:xfrm>
            <a:off x="559185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16</a:t>
            </a:r>
          </a:p>
        </xdr:txBody>
      </xdr:sp>
      <xdr:sp macro="" textlink="">
        <xdr:nvSpPr>
          <xdr:cNvPr id="259" name="Rectangle 258">
            <a:extLst>
              <a:ext uri="{FF2B5EF4-FFF2-40B4-BE49-F238E27FC236}">
                <a16:creationId xmlns:a16="http://schemas.microsoft.com/office/drawing/2014/main" id="{CD0DDF60-EDA9-46BF-8FCF-14C869B90801}"/>
              </a:ext>
            </a:extLst>
          </xdr:cNvPr>
          <xdr:cNvSpPr/>
        </xdr:nvSpPr>
        <xdr:spPr>
          <a:xfrm>
            <a:off x="580362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17</a:t>
            </a:r>
          </a:p>
        </xdr:txBody>
      </xdr:sp>
      <xdr:sp macro="" textlink="">
        <xdr:nvSpPr>
          <xdr:cNvPr id="260" name="Rectangle 259">
            <a:extLst>
              <a:ext uri="{FF2B5EF4-FFF2-40B4-BE49-F238E27FC236}">
                <a16:creationId xmlns:a16="http://schemas.microsoft.com/office/drawing/2014/main" id="{D0866083-3A3E-7E4D-99A5-979150108A5D}"/>
              </a:ext>
            </a:extLst>
          </xdr:cNvPr>
          <xdr:cNvSpPr/>
        </xdr:nvSpPr>
        <xdr:spPr>
          <a:xfrm>
            <a:off x="601540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18</a:t>
            </a:r>
          </a:p>
        </xdr:txBody>
      </xdr:sp>
      <xdr:sp macro="" textlink="">
        <xdr:nvSpPr>
          <xdr:cNvPr id="261" name="Rectangle 260">
            <a:extLst>
              <a:ext uri="{FF2B5EF4-FFF2-40B4-BE49-F238E27FC236}">
                <a16:creationId xmlns:a16="http://schemas.microsoft.com/office/drawing/2014/main" id="{F56D7837-3D41-551B-4E1E-C1F9D58F9004}"/>
              </a:ext>
            </a:extLst>
          </xdr:cNvPr>
          <xdr:cNvSpPr/>
        </xdr:nvSpPr>
        <xdr:spPr>
          <a:xfrm>
            <a:off x="622717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19</a:t>
            </a:r>
          </a:p>
        </xdr:txBody>
      </xdr:sp>
      <xdr:sp macro="" textlink="">
        <xdr:nvSpPr>
          <xdr:cNvPr id="262" name="Rectangle 261">
            <a:extLst>
              <a:ext uri="{FF2B5EF4-FFF2-40B4-BE49-F238E27FC236}">
                <a16:creationId xmlns:a16="http://schemas.microsoft.com/office/drawing/2014/main" id="{4D183620-A3A8-25DB-CD44-5A14AEA36AF6}"/>
              </a:ext>
            </a:extLst>
          </xdr:cNvPr>
          <xdr:cNvSpPr/>
        </xdr:nvSpPr>
        <xdr:spPr>
          <a:xfrm>
            <a:off x="643894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20</a:t>
            </a:r>
          </a:p>
        </xdr:txBody>
      </xdr:sp>
      <xdr:sp macro="" textlink="">
        <xdr:nvSpPr>
          <xdr:cNvPr id="263" name="Rectangle 262">
            <a:extLst>
              <a:ext uri="{FF2B5EF4-FFF2-40B4-BE49-F238E27FC236}">
                <a16:creationId xmlns:a16="http://schemas.microsoft.com/office/drawing/2014/main" id="{F24640ED-B741-6B2F-BF58-A6AE22A69079}"/>
              </a:ext>
            </a:extLst>
          </xdr:cNvPr>
          <xdr:cNvSpPr/>
        </xdr:nvSpPr>
        <xdr:spPr>
          <a:xfrm>
            <a:off x="665071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21</a:t>
            </a:r>
          </a:p>
        </xdr:txBody>
      </xdr:sp>
      <xdr:sp macro="" textlink="">
        <xdr:nvSpPr>
          <xdr:cNvPr id="264" name="Rectangle 263">
            <a:extLst>
              <a:ext uri="{FF2B5EF4-FFF2-40B4-BE49-F238E27FC236}">
                <a16:creationId xmlns:a16="http://schemas.microsoft.com/office/drawing/2014/main" id="{3BCD983A-B8CA-5254-7F1F-D8938F9C7B47}"/>
              </a:ext>
            </a:extLst>
          </xdr:cNvPr>
          <xdr:cNvSpPr/>
        </xdr:nvSpPr>
        <xdr:spPr>
          <a:xfrm>
            <a:off x="686248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22</a:t>
            </a:r>
          </a:p>
        </xdr:txBody>
      </xdr:sp>
      <xdr:sp macro="" textlink="">
        <xdr:nvSpPr>
          <xdr:cNvPr id="265" name="Rectangle 264">
            <a:extLst>
              <a:ext uri="{FF2B5EF4-FFF2-40B4-BE49-F238E27FC236}">
                <a16:creationId xmlns:a16="http://schemas.microsoft.com/office/drawing/2014/main" id="{26571167-F5BB-0EAC-C13F-395260A8DB8D}"/>
              </a:ext>
            </a:extLst>
          </xdr:cNvPr>
          <xdr:cNvSpPr/>
        </xdr:nvSpPr>
        <xdr:spPr>
          <a:xfrm>
            <a:off x="707426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23</a:t>
            </a:r>
          </a:p>
        </xdr:txBody>
      </xdr:sp>
      <xdr:sp macro="" textlink="">
        <xdr:nvSpPr>
          <xdr:cNvPr id="266" name="Rectangle 265">
            <a:extLst>
              <a:ext uri="{FF2B5EF4-FFF2-40B4-BE49-F238E27FC236}">
                <a16:creationId xmlns:a16="http://schemas.microsoft.com/office/drawing/2014/main" id="{AAA9242B-DE4F-092B-6A93-900337396B18}"/>
              </a:ext>
            </a:extLst>
          </xdr:cNvPr>
          <xdr:cNvSpPr/>
        </xdr:nvSpPr>
        <xdr:spPr>
          <a:xfrm>
            <a:off x="72860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24</a:t>
            </a:r>
          </a:p>
        </xdr:txBody>
      </xdr:sp>
      <xdr:sp macro="" textlink="">
        <xdr:nvSpPr>
          <xdr:cNvPr id="267" name="Rectangle 266">
            <a:extLst>
              <a:ext uri="{FF2B5EF4-FFF2-40B4-BE49-F238E27FC236}">
                <a16:creationId xmlns:a16="http://schemas.microsoft.com/office/drawing/2014/main" id="{896785B8-6A66-507B-9266-DF0040CA17ED}"/>
              </a:ext>
            </a:extLst>
          </xdr:cNvPr>
          <xdr:cNvSpPr/>
        </xdr:nvSpPr>
        <xdr:spPr>
          <a:xfrm>
            <a:off x="749780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25</a:t>
            </a:r>
          </a:p>
        </xdr:txBody>
      </xdr:sp>
      <xdr:sp macro="" textlink="">
        <xdr:nvSpPr>
          <xdr:cNvPr id="268" name="Rectangle 267">
            <a:extLst>
              <a:ext uri="{FF2B5EF4-FFF2-40B4-BE49-F238E27FC236}">
                <a16:creationId xmlns:a16="http://schemas.microsoft.com/office/drawing/2014/main" id="{1B3DC1C1-A704-5A89-06A1-20993E701401}"/>
              </a:ext>
            </a:extLst>
          </xdr:cNvPr>
          <xdr:cNvSpPr/>
        </xdr:nvSpPr>
        <xdr:spPr>
          <a:xfrm>
            <a:off x="770957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26</a:t>
            </a:r>
          </a:p>
        </xdr:txBody>
      </xdr:sp>
      <xdr:sp macro="" textlink="">
        <xdr:nvSpPr>
          <xdr:cNvPr id="269" name="Rectangle 268">
            <a:extLst>
              <a:ext uri="{FF2B5EF4-FFF2-40B4-BE49-F238E27FC236}">
                <a16:creationId xmlns:a16="http://schemas.microsoft.com/office/drawing/2014/main" id="{F21CE105-F012-EB14-E4BE-E09A6DE37C56}"/>
              </a:ext>
            </a:extLst>
          </xdr:cNvPr>
          <xdr:cNvSpPr/>
        </xdr:nvSpPr>
        <xdr:spPr>
          <a:xfrm>
            <a:off x="792135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27</a:t>
            </a:r>
          </a:p>
        </xdr:txBody>
      </xdr:sp>
      <xdr:sp macro="" textlink="">
        <xdr:nvSpPr>
          <xdr:cNvPr id="270" name="Rectangle 269">
            <a:extLst>
              <a:ext uri="{FF2B5EF4-FFF2-40B4-BE49-F238E27FC236}">
                <a16:creationId xmlns:a16="http://schemas.microsoft.com/office/drawing/2014/main" id="{206F2795-4C4D-78CC-6148-EDB40DD00052}"/>
              </a:ext>
            </a:extLst>
          </xdr:cNvPr>
          <xdr:cNvSpPr/>
        </xdr:nvSpPr>
        <xdr:spPr>
          <a:xfrm>
            <a:off x="813312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28</a:t>
            </a:r>
          </a:p>
        </xdr:txBody>
      </xdr:sp>
      <xdr:sp macro="" textlink="">
        <xdr:nvSpPr>
          <xdr:cNvPr id="271" name="Rectangle 270">
            <a:extLst>
              <a:ext uri="{FF2B5EF4-FFF2-40B4-BE49-F238E27FC236}">
                <a16:creationId xmlns:a16="http://schemas.microsoft.com/office/drawing/2014/main" id="{75E490FC-3AD1-7B1C-EC02-FBA1FEBB14B3}"/>
              </a:ext>
            </a:extLst>
          </xdr:cNvPr>
          <xdr:cNvSpPr/>
        </xdr:nvSpPr>
        <xdr:spPr>
          <a:xfrm>
            <a:off x="834489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29</a:t>
            </a:r>
          </a:p>
        </xdr:txBody>
      </xdr:sp>
      <xdr:sp macro="" textlink="">
        <xdr:nvSpPr>
          <xdr:cNvPr id="272" name="Rectangle 271">
            <a:extLst>
              <a:ext uri="{FF2B5EF4-FFF2-40B4-BE49-F238E27FC236}">
                <a16:creationId xmlns:a16="http://schemas.microsoft.com/office/drawing/2014/main" id="{9193D6A5-608B-E663-42AD-5F86ADD5582C}"/>
              </a:ext>
            </a:extLst>
          </xdr:cNvPr>
          <xdr:cNvSpPr/>
        </xdr:nvSpPr>
        <xdr:spPr>
          <a:xfrm>
            <a:off x="855666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30</a:t>
            </a:r>
          </a:p>
        </xdr:txBody>
      </xdr:sp>
      <xdr:sp macro="" textlink="">
        <xdr:nvSpPr>
          <xdr:cNvPr id="273" name="Rectangle 272">
            <a:extLst>
              <a:ext uri="{FF2B5EF4-FFF2-40B4-BE49-F238E27FC236}">
                <a16:creationId xmlns:a16="http://schemas.microsoft.com/office/drawing/2014/main" id="{92F17980-1617-4A9B-3E93-6E08F3D0C94F}"/>
              </a:ext>
            </a:extLst>
          </xdr:cNvPr>
          <xdr:cNvSpPr/>
        </xdr:nvSpPr>
        <xdr:spPr>
          <a:xfrm>
            <a:off x="8768444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31</a:t>
            </a:r>
          </a:p>
        </xdr:txBody>
      </xdr:sp>
    </xdr:grpSp>
    <xdr:clientData/>
  </xdr:twoCellAnchor>
  <xdr:twoCellAnchor>
    <xdr:from>
      <xdr:col>2</xdr:col>
      <xdr:colOff>14236</xdr:colOff>
      <xdr:row>13</xdr:row>
      <xdr:rowOff>106206</xdr:rowOff>
    </xdr:from>
    <xdr:to>
      <xdr:col>12</xdr:col>
      <xdr:colOff>261494</xdr:colOff>
      <xdr:row>14</xdr:row>
      <xdr:rowOff>100763</xdr:rowOff>
    </xdr:to>
    <xdr:grpSp>
      <xdr:nvGrpSpPr>
        <xdr:cNvPr id="274" name="Group 273">
          <a:extLst>
            <a:ext uri="{FF2B5EF4-FFF2-40B4-BE49-F238E27FC236}">
              <a16:creationId xmlns:a16="http://schemas.microsoft.com/office/drawing/2014/main" id="{69BCD2DC-892B-4E93-934C-F3EE6B32C700}"/>
            </a:ext>
          </a:extLst>
        </xdr:cNvPr>
        <xdr:cNvGrpSpPr/>
      </xdr:nvGrpSpPr>
      <xdr:grpSpPr>
        <a:xfrm>
          <a:off x="1230505" y="2582706"/>
          <a:ext cx="6328604" cy="185057"/>
          <a:chOff x="2415269" y="1006348"/>
          <a:chExt cx="6342785" cy="185057"/>
        </a:xfrm>
      </xdr:grpSpPr>
      <xdr:sp macro="" textlink="">
        <xdr:nvSpPr>
          <xdr:cNvPr id="275" name="Rectangle 274">
            <a:extLst>
              <a:ext uri="{FF2B5EF4-FFF2-40B4-BE49-F238E27FC236}">
                <a16:creationId xmlns:a16="http://schemas.microsoft.com/office/drawing/2014/main" id="{D472F402-0C76-5F39-9585-FF30428302F5}"/>
              </a:ext>
            </a:extLst>
          </xdr:cNvPr>
          <xdr:cNvSpPr/>
        </xdr:nvSpPr>
        <xdr:spPr>
          <a:xfrm>
            <a:off x="24152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276" name="Rectangle 275">
            <a:extLst>
              <a:ext uri="{FF2B5EF4-FFF2-40B4-BE49-F238E27FC236}">
                <a16:creationId xmlns:a16="http://schemas.microsoft.com/office/drawing/2014/main" id="{BE88160B-4538-3AD6-C81B-94A545C36AEA}"/>
              </a:ext>
            </a:extLst>
          </xdr:cNvPr>
          <xdr:cNvSpPr/>
        </xdr:nvSpPr>
        <xdr:spPr>
          <a:xfrm>
            <a:off x="262704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</a:t>
            </a:r>
          </a:p>
        </xdr:txBody>
      </xdr:sp>
      <xdr:sp macro="" textlink="">
        <xdr:nvSpPr>
          <xdr:cNvPr id="277" name="Rectangle 276">
            <a:extLst>
              <a:ext uri="{FF2B5EF4-FFF2-40B4-BE49-F238E27FC236}">
                <a16:creationId xmlns:a16="http://schemas.microsoft.com/office/drawing/2014/main" id="{85F64A74-014A-FDA2-439A-51A411FCF3EC}"/>
              </a:ext>
            </a:extLst>
          </xdr:cNvPr>
          <xdr:cNvSpPr/>
        </xdr:nvSpPr>
        <xdr:spPr>
          <a:xfrm>
            <a:off x="283881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</a:t>
            </a:r>
          </a:p>
        </xdr:txBody>
      </xdr:sp>
      <xdr:sp macro="" textlink="">
        <xdr:nvSpPr>
          <xdr:cNvPr id="278" name="Rectangle 277">
            <a:extLst>
              <a:ext uri="{FF2B5EF4-FFF2-40B4-BE49-F238E27FC236}">
                <a16:creationId xmlns:a16="http://schemas.microsoft.com/office/drawing/2014/main" id="{28E0FBD3-BFC3-8213-5940-BE85B52DAB7F}"/>
              </a:ext>
            </a:extLst>
          </xdr:cNvPr>
          <xdr:cNvSpPr/>
        </xdr:nvSpPr>
        <xdr:spPr>
          <a:xfrm>
            <a:off x="305058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4</a:t>
            </a:r>
          </a:p>
        </xdr:txBody>
      </xdr:sp>
      <xdr:sp macro="" textlink="">
        <xdr:nvSpPr>
          <xdr:cNvPr id="279" name="Rectangle 278">
            <a:extLst>
              <a:ext uri="{FF2B5EF4-FFF2-40B4-BE49-F238E27FC236}">
                <a16:creationId xmlns:a16="http://schemas.microsoft.com/office/drawing/2014/main" id="{DEAC429F-0D77-1D9D-752F-D27178CC7FF0}"/>
              </a:ext>
            </a:extLst>
          </xdr:cNvPr>
          <xdr:cNvSpPr/>
        </xdr:nvSpPr>
        <xdr:spPr>
          <a:xfrm>
            <a:off x="326236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5</a:t>
            </a:r>
          </a:p>
        </xdr:txBody>
      </xdr:sp>
      <xdr:sp macro="" textlink="">
        <xdr:nvSpPr>
          <xdr:cNvPr id="280" name="Rectangle 279">
            <a:extLst>
              <a:ext uri="{FF2B5EF4-FFF2-40B4-BE49-F238E27FC236}">
                <a16:creationId xmlns:a16="http://schemas.microsoft.com/office/drawing/2014/main" id="{9D636170-571A-1763-CB53-357D2B3C7534}"/>
              </a:ext>
            </a:extLst>
          </xdr:cNvPr>
          <xdr:cNvSpPr/>
        </xdr:nvSpPr>
        <xdr:spPr>
          <a:xfrm>
            <a:off x="34741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6</a:t>
            </a:r>
          </a:p>
        </xdr:txBody>
      </xdr:sp>
      <xdr:sp macro="" textlink="">
        <xdr:nvSpPr>
          <xdr:cNvPr id="281" name="Rectangle 280">
            <a:extLst>
              <a:ext uri="{FF2B5EF4-FFF2-40B4-BE49-F238E27FC236}">
                <a16:creationId xmlns:a16="http://schemas.microsoft.com/office/drawing/2014/main" id="{EF6B1124-6938-6FB6-80DF-4536C27AD2AD}"/>
              </a:ext>
            </a:extLst>
          </xdr:cNvPr>
          <xdr:cNvSpPr/>
        </xdr:nvSpPr>
        <xdr:spPr>
          <a:xfrm>
            <a:off x="368590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7</a:t>
            </a:r>
          </a:p>
        </xdr:txBody>
      </xdr:sp>
      <xdr:sp macro="" textlink="">
        <xdr:nvSpPr>
          <xdr:cNvPr id="282" name="Rectangle 281">
            <a:extLst>
              <a:ext uri="{FF2B5EF4-FFF2-40B4-BE49-F238E27FC236}">
                <a16:creationId xmlns:a16="http://schemas.microsoft.com/office/drawing/2014/main" id="{1151F0FF-B424-92A9-3EE4-43C61049CA3B}"/>
              </a:ext>
            </a:extLst>
          </xdr:cNvPr>
          <xdr:cNvSpPr/>
        </xdr:nvSpPr>
        <xdr:spPr>
          <a:xfrm>
            <a:off x="389767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8</a:t>
            </a:r>
          </a:p>
        </xdr:txBody>
      </xdr:sp>
      <xdr:sp macro="" textlink="">
        <xdr:nvSpPr>
          <xdr:cNvPr id="283" name="Rectangle 282">
            <a:extLst>
              <a:ext uri="{FF2B5EF4-FFF2-40B4-BE49-F238E27FC236}">
                <a16:creationId xmlns:a16="http://schemas.microsoft.com/office/drawing/2014/main" id="{D9FB6D3D-541A-F5EB-31C3-A822352FF26E}"/>
              </a:ext>
            </a:extLst>
          </xdr:cNvPr>
          <xdr:cNvSpPr/>
        </xdr:nvSpPr>
        <xdr:spPr>
          <a:xfrm>
            <a:off x="410945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9</a:t>
            </a:r>
          </a:p>
        </xdr:txBody>
      </xdr:sp>
      <xdr:sp macro="" textlink="">
        <xdr:nvSpPr>
          <xdr:cNvPr id="284" name="Rectangle 283">
            <a:extLst>
              <a:ext uri="{FF2B5EF4-FFF2-40B4-BE49-F238E27FC236}">
                <a16:creationId xmlns:a16="http://schemas.microsoft.com/office/drawing/2014/main" id="{DB3484FF-2AA2-7A23-5193-259C4ACC5034}"/>
              </a:ext>
            </a:extLst>
          </xdr:cNvPr>
          <xdr:cNvSpPr/>
        </xdr:nvSpPr>
        <xdr:spPr>
          <a:xfrm>
            <a:off x="432122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10</a:t>
            </a:r>
          </a:p>
        </xdr:txBody>
      </xdr:sp>
      <xdr:sp macro="" textlink="">
        <xdr:nvSpPr>
          <xdr:cNvPr id="285" name="Rectangle 284">
            <a:extLst>
              <a:ext uri="{FF2B5EF4-FFF2-40B4-BE49-F238E27FC236}">
                <a16:creationId xmlns:a16="http://schemas.microsoft.com/office/drawing/2014/main" id="{EE1FD0E0-B7D7-B36A-BC04-F5FE06A4D2DB}"/>
              </a:ext>
            </a:extLst>
          </xdr:cNvPr>
          <xdr:cNvSpPr/>
        </xdr:nvSpPr>
        <xdr:spPr>
          <a:xfrm>
            <a:off x="453299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11</a:t>
            </a:r>
          </a:p>
        </xdr:txBody>
      </xdr:sp>
      <xdr:sp macro="" textlink="">
        <xdr:nvSpPr>
          <xdr:cNvPr id="286" name="Rectangle 285">
            <a:extLst>
              <a:ext uri="{FF2B5EF4-FFF2-40B4-BE49-F238E27FC236}">
                <a16:creationId xmlns:a16="http://schemas.microsoft.com/office/drawing/2014/main" id="{47644EBD-7C20-D009-8A5D-A8949FC84145}"/>
              </a:ext>
            </a:extLst>
          </xdr:cNvPr>
          <xdr:cNvSpPr/>
        </xdr:nvSpPr>
        <xdr:spPr>
          <a:xfrm>
            <a:off x="47447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12</a:t>
            </a:r>
          </a:p>
        </xdr:txBody>
      </xdr:sp>
      <xdr:sp macro="" textlink="">
        <xdr:nvSpPr>
          <xdr:cNvPr id="287" name="Rectangle 286">
            <a:extLst>
              <a:ext uri="{FF2B5EF4-FFF2-40B4-BE49-F238E27FC236}">
                <a16:creationId xmlns:a16="http://schemas.microsoft.com/office/drawing/2014/main" id="{BEA43315-7ABF-0618-8316-C2824B4C6BB9}"/>
              </a:ext>
            </a:extLst>
          </xdr:cNvPr>
          <xdr:cNvSpPr/>
        </xdr:nvSpPr>
        <xdr:spPr>
          <a:xfrm>
            <a:off x="495654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13</a:t>
            </a:r>
          </a:p>
        </xdr:txBody>
      </xdr:sp>
      <xdr:sp macro="" textlink="">
        <xdr:nvSpPr>
          <xdr:cNvPr id="288" name="Rectangle 287">
            <a:extLst>
              <a:ext uri="{FF2B5EF4-FFF2-40B4-BE49-F238E27FC236}">
                <a16:creationId xmlns:a16="http://schemas.microsoft.com/office/drawing/2014/main" id="{1B76E702-5209-A68E-2DD0-6BC302364153}"/>
              </a:ext>
            </a:extLst>
          </xdr:cNvPr>
          <xdr:cNvSpPr/>
        </xdr:nvSpPr>
        <xdr:spPr>
          <a:xfrm>
            <a:off x="516831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14</a:t>
            </a:r>
          </a:p>
        </xdr:txBody>
      </xdr:sp>
      <xdr:sp macro="" textlink="">
        <xdr:nvSpPr>
          <xdr:cNvPr id="289" name="Rectangle 288">
            <a:extLst>
              <a:ext uri="{FF2B5EF4-FFF2-40B4-BE49-F238E27FC236}">
                <a16:creationId xmlns:a16="http://schemas.microsoft.com/office/drawing/2014/main" id="{65DB17BD-F70B-2BF2-4D71-ACEE81ED911E}"/>
              </a:ext>
            </a:extLst>
          </xdr:cNvPr>
          <xdr:cNvSpPr/>
        </xdr:nvSpPr>
        <xdr:spPr>
          <a:xfrm>
            <a:off x="538008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15</a:t>
            </a:r>
          </a:p>
        </xdr:txBody>
      </xdr:sp>
      <xdr:sp macro="" textlink="">
        <xdr:nvSpPr>
          <xdr:cNvPr id="290" name="Rectangle 289">
            <a:extLst>
              <a:ext uri="{FF2B5EF4-FFF2-40B4-BE49-F238E27FC236}">
                <a16:creationId xmlns:a16="http://schemas.microsoft.com/office/drawing/2014/main" id="{45B1D00B-57EB-1056-60CD-1C0276891587}"/>
              </a:ext>
            </a:extLst>
          </xdr:cNvPr>
          <xdr:cNvSpPr/>
        </xdr:nvSpPr>
        <xdr:spPr>
          <a:xfrm>
            <a:off x="559185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16</a:t>
            </a:r>
          </a:p>
        </xdr:txBody>
      </xdr:sp>
      <xdr:sp macro="" textlink="">
        <xdr:nvSpPr>
          <xdr:cNvPr id="291" name="Rectangle 290">
            <a:extLst>
              <a:ext uri="{FF2B5EF4-FFF2-40B4-BE49-F238E27FC236}">
                <a16:creationId xmlns:a16="http://schemas.microsoft.com/office/drawing/2014/main" id="{8856CFEC-D866-C48B-599C-1A9F0CD3B5BC}"/>
              </a:ext>
            </a:extLst>
          </xdr:cNvPr>
          <xdr:cNvSpPr/>
        </xdr:nvSpPr>
        <xdr:spPr>
          <a:xfrm>
            <a:off x="580362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17</a:t>
            </a:r>
          </a:p>
        </xdr:txBody>
      </xdr:sp>
      <xdr:sp macro="" textlink="">
        <xdr:nvSpPr>
          <xdr:cNvPr id="292" name="Rectangle 291">
            <a:extLst>
              <a:ext uri="{FF2B5EF4-FFF2-40B4-BE49-F238E27FC236}">
                <a16:creationId xmlns:a16="http://schemas.microsoft.com/office/drawing/2014/main" id="{7E9F9CCF-DF29-41BC-BE60-7826A59DC36E}"/>
              </a:ext>
            </a:extLst>
          </xdr:cNvPr>
          <xdr:cNvSpPr/>
        </xdr:nvSpPr>
        <xdr:spPr>
          <a:xfrm>
            <a:off x="601540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18</a:t>
            </a:r>
          </a:p>
        </xdr:txBody>
      </xdr:sp>
      <xdr:sp macro="" textlink="">
        <xdr:nvSpPr>
          <xdr:cNvPr id="293" name="Rectangle 292">
            <a:extLst>
              <a:ext uri="{FF2B5EF4-FFF2-40B4-BE49-F238E27FC236}">
                <a16:creationId xmlns:a16="http://schemas.microsoft.com/office/drawing/2014/main" id="{39D379D1-3556-34D0-2674-63E8CDD46FD1}"/>
              </a:ext>
            </a:extLst>
          </xdr:cNvPr>
          <xdr:cNvSpPr/>
        </xdr:nvSpPr>
        <xdr:spPr>
          <a:xfrm>
            <a:off x="622717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19</a:t>
            </a:r>
          </a:p>
        </xdr:txBody>
      </xdr:sp>
      <xdr:sp macro="" textlink="">
        <xdr:nvSpPr>
          <xdr:cNvPr id="294" name="Rectangle 293">
            <a:extLst>
              <a:ext uri="{FF2B5EF4-FFF2-40B4-BE49-F238E27FC236}">
                <a16:creationId xmlns:a16="http://schemas.microsoft.com/office/drawing/2014/main" id="{74478413-A23C-88D9-652A-E9A30691F1BF}"/>
              </a:ext>
            </a:extLst>
          </xdr:cNvPr>
          <xdr:cNvSpPr/>
        </xdr:nvSpPr>
        <xdr:spPr>
          <a:xfrm>
            <a:off x="643894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20</a:t>
            </a:r>
          </a:p>
        </xdr:txBody>
      </xdr:sp>
      <xdr:sp macro="" textlink="">
        <xdr:nvSpPr>
          <xdr:cNvPr id="295" name="Rectangle 294">
            <a:extLst>
              <a:ext uri="{FF2B5EF4-FFF2-40B4-BE49-F238E27FC236}">
                <a16:creationId xmlns:a16="http://schemas.microsoft.com/office/drawing/2014/main" id="{6BC61D1C-14B7-D061-A5EF-0DC235822CCA}"/>
              </a:ext>
            </a:extLst>
          </xdr:cNvPr>
          <xdr:cNvSpPr/>
        </xdr:nvSpPr>
        <xdr:spPr>
          <a:xfrm>
            <a:off x="665071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21</a:t>
            </a:r>
          </a:p>
        </xdr:txBody>
      </xdr:sp>
      <xdr:sp macro="" textlink="">
        <xdr:nvSpPr>
          <xdr:cNvPr id="296" name="Rectangle 295">
            <a:extLst>
              <a:ext uri="{FF2B5EF4-FFF2-40B4-BE49-F238E27FC236}">
                <a16:creationId xmlns:a16="http://schemas.microsoft.com/office/drawing/2014/main" id="{681BE11E-D8AC-EF98-2409-B35A4BF08F36}"/>
              </a:ext>
            </a:extLst>
          </xdr:cNvPr>
          <xdr:cNvSpPr/>
        </xdr:nvSpPr>
        <xdr:spPr>
          <a:xfrm>
            <a:off x="686248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22</a:t>
            </a:r>
          </a:p>
        </xdr:txBody>
      </xdr:sp>
      <xdr:sp macro="" textlink="">
        <xdr:nvSpPr>
          <xdr:cNvPr id="297" name="Rectangle 296">
            <a:extLst>
              <a:ext uri="{FF2B5EF4-FFF2-40B4-BE49-F238E27FC236}">
                <a16:creationId xmlns:a16="http://schemas.microsoft.com/office/drawing/2014/main" id="{9E8E7BF3-2CEB-02C4-B88C-6F3A7BFD9497}"/>
              </a:ext>
            </a:extLst>
          </xdr:cNvPr>
          <xdr:cNvSpPr/>
        </xdr:nvSpPr>
        <xdr:spPr>
          <a:xfrm>
            <a:off x="707426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23</a:t>
            </a:r>
          </a:p>
        </xdr:txBody>
      </xdr:sp>
      <xdr:sp macro="" textlink="">
        <xdr:nvSpPr>
          <xdr:cNvPr id="298" name="Rectangle 297">
            <a:extLst>
              <a:ext uri="{FF2B5EF4-FFF2-40B4-BE49-F238E27FC236}">
                <a16:creationId xmlns:a16="http://schemas.microsoft.com/office/drawing/2014/main" id="{0CF5E7BD-EFB4-9E12-E62A-F5789028BCD7}"/>
              </a:ext>
            </a:extLst>
          </xdr:cNvPr>
          <xdr:cNvSpPr/>
        </xdr:nvSpPr>
        <xdr:spPr>
          <a:xfrm>
            <a:off x="72860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24</a:t>
            </a:r>
          </a:p>
        </xdr:txBody>
      </xdr:sp>
      <xdr:sp macro="" textlink="">
        <xdr:nvSpPr>
          <xdr:cNvPr id="299" name="Rectangle 298">
            <a:extLst>
              <a:ext uri="{FF2B5EF4-FFF2-40B4-BE49-F238E27FC236}">
                <a16:creationId xmlns:a16="http://schemas.microsoft.com/office/drawing/2014/main" id="{EFAE23C7-0E8C-B664-34E7-A1D586E06F15}"/>
              </a:ext>
            </a:extLst>
          </xdr:cNvPr>
          <xdr:cNvSpPr/>
        </xdr:nvSpPr>
        <xdr:spPr>
          <a:xfrm>
            <a:off x="749780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25</a:t>
            </a:r>
          </a:p>
        </xdr:txBody>
      </xdr:sp>
      <xdr:sp macro="" textlink="">
        <xdr:nvSpPr>
          <xdr:cNvPr id="300" name="Rectangle 299">
            <a:extLst>
              <a:ext uri="{FF2B5EF4-FFF2-40B4-BE49-F238E27FC236}">
                <a16:creationId xmlns:a16="http://schemas.microsoft.com/office/drawing/2014/main" id="{850F04BE-A691-A132-4636-B20664C293BC}"/>
              </a:ext>
            </a:extLst>
          </xdr:cNvPr>
          <xdr:cNvSpPr/>
        </xdr:nvSpPr>
        <xdr:spPr>
          <a:xfrm>
            <a:off x="770957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26</a:t>
            </a:r>
          </a:p>
        </xdr:txBody>
      </xdr:sp>
      <xdr:sp macro="" textlink="">
        <xdr:nvSpPr>
          <xdr:cNvPr id="301" name="Rectangle 300">
            <a:extLst>
              <a:ext uri="{FF2B5EF4-FFF2-40B4-BE49-F238E27FC236}">
                <a16:creationId xmlns:a16="http://schemas.microsoft.com/office/drawing/2014/main" id="{EC6785A2-24F7-1575-92DA-A85234B6B258}"/>
              </a:ext>
            </a:extLst>
          </xdr:cNvPr>
          <xdr:cNvSpPr/>
        </xdr:nvSpPr>
        <xdr:spPr>
          <a:xfrm>
            <a:off x="792135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27</a:t>
            </a:r>
          </a:p>
        </xdr:txBody>
      </xdr:sp>
      <xdr:sp macro="" textlink="">
        <xdr:nvSpPr>
          <xdr:cNvPr id="302" name="Rectangle 301">
            <a:extLst>
              <a:ext uri="{FF2B5EF4-FFF2-40B4-BE49-F238E27FC236}">
                <a16:creationId xmlns:a16="http://schemas.microsoft.com/office/drawing/2014/main" id="{DD4905B9-4FA3-50FF-1E6C-76CA2DE46A15}"/>
              </a:ext>
            </a:extLst>
          </xdr:cNvPr>
          <xdr:cNvSpPr/>
        </xdr:nvSpPr>
        <xdr:spPr>
          <a:xfrm>
            <a:off x="813312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28</a:t>
            </a:r>
          </a:p>
        </xdr:txBody>
      </xdr:sp>
      <xdr:sp macro="" textlink="">
        <xdr:nvSpPr>
          <xdr:cNvPr id="303" name="Rectangle 302">
            <a:extLst>
              <a:ext uri="{FF2B5EF4-FFF2-40B4-BE49-F238E27FC236}">
                <a16:creationId xmlns:a16="http://schemas.microsoft.com/office/drawing/2014/main" id="{DBE3E85E-4F59-7B24-6DF4-8062935F4A34}"/>
              </a:ext>
            </a:extLst>
          </xdr:cNvPr>
          <xdr:cNvSpPr/>
        </xdr:nvSpPr>
        <xdr:spPr>
          <a:xfrm>
            <a:off x="834489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29</a:t>
            </a:r>
          </a:p>
        </xdr:txBody>
      </xdr:sp>
      <xdr:sp macro="" textlink="">
        <xdr:nvSpPr>
          <xdr:cNvPr id="304" name="Rectangle 303">
            <a:extLst>
              <a:ext uri="{FF2B5EF4-FFF2-40B4-BE49-F238E27FC236}">
                <a16:creationId xmlns:a16="http://schemas.microsoft.com/office/drawing/2014/main" id="{12F62F22-383C-23FE-922B-E2402C5AAE05}"/>
              </a:ext>
            </a:extLst>
          </xdr:cNvPr>
          <xdr:cNvSpPr/>
        </xdr:nvSpPr>
        <xdr:spPr>
          <a:xfrm>
            <a:off x="855666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30</a:t>
            </a:r>
          </a:p>
        </xdr:txBody>
      </xdr:sp>
    </xdr:grpSp>
    <xdr:clientData/>
  </xdr:twoCellAnchor>
  <xdr:twoCellAnchor>
    <xdr:from>
      <xdr:col>2</xdr:col>
      <xdr:colOff>14236</xdr:colOff>
      <xdr:row>14</xdr:row>
      <xdr:rowOff>134182</xdr:rowOff>
    </xdr:from>
    <xdr:to>
      <xdr:col>12</xdr:col>
      <xdr:colOff>472797</xdr:colOff>
      <xdr:row>15</xdr:row>
      <xdr:rowOff>128739</xdr:rowOff>
    </xdr:to>
    <xdr:grpSp>
      <xdr:nvGrpSpPr>
        <xdr:cNvPr id="305" name="Group 304">
          <a:extLst>
            <a:ext uri="{FF2B5EF4-FFF2-40B4-BE49-F238E27FC236}">
              <a16:creationId xmlns:a16="http://schemas.microsoft.com/office/drawing/2014/main" id="{A1BE1C27-5167-4C6F-94BD-EE9E03FD3E62}"/>
            </a:ext>
          </a:extLst>
        </xdr:cNvPr>
        <xdr:cNvGrpSpPr/>
      </xdr:nvGrpSpPr>
      <xdr:grpSpPr>
        <a:xfrm>
          <a:off x="1230505" y="2801182"/>
          <a:ext cx="6539907" cy="185057"/>
          <a:chOff x="2415269" y="1006348"/>
          <a:chExt cx="6554561" cy="185057"/>
        </a:xfrm>
      </xdr:grpSpPr>
      <xdr:sp macro="" textlink="">
        <xdr:nvSpPr>
          <xdr:cNvPr id="306" name="Rectangle 305">
            <a:extLst>
              <a:ext uri="{FF2B5EF4-FFF2-40B4-BE49-F238E27FC236}">
                <a16:creationId xmlns:a16="http://schemas.microsoft.com/office/drawing/2014/main" id="{0B4F7971-CE26-761D-C626-0092FAB6B703}"/>
              </a:ext>
            </a:extLst>
          </xdr:cNvPr>
          <xdr:cNvSpPr/>
        </xdr:nvSpPr>
        <xdr:spPr>
          <a:xfrm>
            <a:off x="24152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307" name="Rectangle 306">
            <a:extLst>
              <a:ext uri="{FF2B5EF4-FFF2-40B4-BE49-F238E27FC236}">
                <a16:creationId xmlns:a16="http://schemas.microsoft.com/office/drawing/2014/main" id="{85181EFC-A9A9-BCBA-2392-4D6824B2552D}"/>
              </a:ext>
            </a:extLst>
          </xdr:cNvPr>
          <xdr:cNvSpPr/>
        </xdr:nvSpPr>
        <xdr:spPr>
          <a:xfrm>
            <a:off x="262704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</a:t>
            </a:r>
          </a:p>
        </xdr:txBody>
      </xdr:sp>
      <xdr:sp macro="" textlink="">
        <xdr:nvSpPr>
          <xdr:cNvPr id="308" name="Rectangle 307">
            <a:extLst>
              <a:ext uri="{FF2B5EF4-FFF2-40B4-BE49-F238E27FC236}">
                <a16:creationId xmlns:a16="http://schemas.microsoft.com/office/drawing/2014/main" id="{99464E37-5D2F-D0D1-8009-5EFCA5626F6A}"/>
              </a:ext>
            </a:extLst>
          </xdr:cNvPr>
          <xdr:cNvSpPr/>
        </xdr:nvSpPr>
        <xdr:spPr>
          <a:xfrm>
            <a:off x="283881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</a:t>
            </a:r>
          </a:p>
        </xdr:txBody>
      </xdr:sp>
      <xdr:sp macro="" textlink="">
        <xdr:nvSpPr>
          <xdr:cNvPr id="309" name="Rectangle 308">
            <a:extLst>
              <a:ext uri="{FF2B5EF4-FFF2-40B4-BE49-F238E27FC236}">
                <a16:creationId xmlns:a16="http://schemas.microsoft.com/office/drawing/2014/main" id="{6C0AE4F0-8D93-044C-FFE4-A84A8B075144}"/>
              </a:ext>
            </a:extLst>
          </xdr:cNvPr>
          <xdr:cNvSpPr/>
        </xdr:nvSpPr>
        <xdr:spPr>
          <a:xfrm>
            <a:off x="305058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4</a:t>
            </a:r>
          </a:p>
        </xdr:txBody>
      </xdr:sp>
      <xdr:sp macro="" textlink="">
        <xdr:nvSpPr>
          <xdr:cNvPr id="310" name="Rectangle 309">
            <a:extLst>
              <a:ext uri="{FF2B5EF4-FFF2-40B4-BE49-F238E27FC236}">
                <a16:creationId xmlns:a16="http://schemas.microsoft.com/office/drawing/2014/main" id="{578C37A5-9863-F1DE-BC70-257A13B81875}"/>
              </a:ext>
            </a:extLst>
          </xdr:cNvPr>
          <xdr:cNvSpPr/>
        </xdr:nvSpPr>
        <xdr:spPr>
          <a:xfrm>
            <a:off x="326236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5</a:t>
            </a:r>
          </a:p>
        </xdr:txBody>
      </xdr:sp>
      <xdr:sp macro="" textlink="">
        <xdr:nvSpPr>
          <xdr:cNvPr id="311" name="Rectangle 310">
            <a:extLst>
              <a:ext uri="{FF2B5EF4-FFF2-40B4-BE49-F238E27FC236}">
                <a16:creationId xmlns:a16="http://schemas.microsoft.com/office/drawing/2014/main" id="{554B3F74-BE0E-A715-7B1E-6ABB37E347BF}"/>
              </a:ext>
            </a:extLst>
          </xdr:cNvPr>
          <xdr:cNvSpPr/>
        </xdr:nvSpPr>
        <xdr:spPr>
          <a:xfrm>
            <a:off x="34741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6</a:t>
            </a:r>
          </a:p>
        </xdr:txBody>
      </xdr:sp>
      <xdr:sp macro="" textlink="">
        <xdr:nvSpPr>
          <xdr:cNvPr id="312" name="Rectangle 311">
            <a:extLst>
              <a:ext uri="{FF2B5EF4-FFF2-40B4-BE49-F238E27FC236}">
                <a16:creationId xmlns:a16="http://schemas.microsoft.com/office/drawing/2014/main" id="{DF5532E6-3A38-1C03-9140-91854668EC5B}"/>
              </a:ext>
            </a:extLst>
          </xdr:cNvPr>
          <xdr:cNvSpPr/>
        </xdr:nvSpPr>
        <xdr:spPr>
          <a:xfrm>
            <a:off x="368590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7</a:t>
            </a:r>
          </a:p>
        </xdr:txBody>
      </xdr:sp>
      <xdr:sp macro="" textlink="">
        <xdr:nvSpPr>
          <xdr:cNvPr id="313" name="Rectangle 312">
            <a:extLst>
              <a:ext uri="{FF2B5EF4-FFF2-40B4-BE49-F238E27FC236}">
                <a16:creationId xmlns:a16="http://schemas.microsoft.com/office/drawing/2014/main" id="{5399989B-A4FC-7C7E-8F87-CE51567B88AA}"/>
              </a:ext>
            </a:extLst>
          </xdr:cNvPr>
          <xdr:cNvSpPr/>
        </xdr:nvSpPr>
        <xdr:spPr>
          <a:xfrm>
            <a:off x="389767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8</a:t>
            </a:r>
          </a:p>
        </xdr:txBody>
      </xdr:sp>
      <xdr:sp macro="" textlink="">
        <xdr:nvSpPr>
          <xdr:cNvPr id="314" name="Rectangle 313">
            <a:extLst>
              <a:ext uri="{FF2B5EF4-FFF2-40B4-BE49-F238E27FC236}">
                <a16:creationId xmlns:a16="http://schemas.microsoft.com/office/drawing/2014/main" id="{785993FB-4B9A-D4DD-BC4C-A2E5EF1D1C1B}"/>
              </a:ext>
            </a:extLst>
          </xdr:cNvPr>
          <xdr:cNvSpPr/>
        </xdr:nvSpPr>
        <xdr:spPr>
          <a:xfrm>
            <a:off x="410945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9</a:t>
            </a:r>
          </a:p>
        </xdr:txBody>
      </xdr:sp>
      <xdr:sp macro="" textlink="">
        <xdr:nvSpPr>
          <xdr:cNvPr id="315" name="Rectangle 314">
            <a:extLst>
              <a:ext uri="{FF2B5EF4-FFF2-40B4-BE49-F238E27FC236}">
                <a16:creationId xmlns:a16="http://schemas.microsoft.com/office/drawing/2014/main" id="{754934F7-565F-8E8E-68ED-95B30C3698CB}"/>
              </a:ext>
            </a:extLst>
          </xdr:cNvPr>
          <xdr:cNvSpPr/>
        </xdr:nvSpPr>
        <xdr:spPr>
          <a:xfrm>
            <a:off x="432122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10</a:t>
            </a:r>
          </a:p>
        </xdr:txBody>
      </xdr:sp>
      <xdr:sp macro="" textlink="">
        <xdr:nvSpPr>
          <xdr:cNvPr id="316" name="Rectangle 315">
            <a:extLst>
              <a:ext uri="{FF2B5EF4-FFF2-40B4-BE49-F238E27FC236}">
                <a16:creationId xmlns:a16="http://schemas.microsoft.com/office/drawing/2014/main" id="{70DFB05B-FA90-B7C9-877F-1BF07445DC05}"/>
              </a:ext>
            </a:extLst>
          </xdr:cNvPr>
          <xdr:cNvSpPr/>
        </xdr:nvSpPr>
        <xdr:spPr>
          <a:xfrm>
            <a:off x="453299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11</a:t>
            </a:r>
          </a:p>
        </xdr:txBody>
      </xdr:sp>
      <xdr:sp macro="" textlink="">
        <xdr:nvSpPr>
          <xdr:cNvPr id="317" name="Rectangle 316">
            <a:extLst>
              <a:ext uri="{FF2B5EF4-FFF2-40B4-BE49-F238E27FC236}">
                <a16:creationId xmlns:a16="http://schemas.microsoft.com/office/drawing/2014/main" id="{2288D7AA-7F73-D893-BF82-E62F8426E4D1}"/>
              </a:ext>
            </a:extLst>
          </xdr:cNvPr>
          <xdr:cNvSpPr/>
        </xdr:nvSpPr>
        <xdr:spPr>
          <a:xfrm>
            <a:off x="47447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12</a:t>
            </a:r>
          </a:p>
        </xdr:txBody>
      </xdr:sp>
      <xdr:sp macro="" textlink="">
        <xdr:nvSpPr>
          <xdr:cNvPr id="318" name="Rectangle 317">
            <a:extLst>
              <a:ext uri="{FF2B5EF4-FFF2-40B4-BE49-F238E27FC236}">
                <a16:creationId xmlns:a16="http://schemas.microsoft.com/office/drawing/2014/main" id="{DA5CDA21-F6E3-ABAD-0F68-9FECD75144B6}"/>
              </a:ext>
            </a:extLst>
          </xdr:cNvPr>
          <xdr:cNvSpPr/>
        </xdr:nvSpPr>
        <xdr:spPr>
          <a:xfrm>
            <a:off x="495654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13</a:t>
            </a:r>
          </a:p>
        </xdr:txBody>
      </xdr:sp>
      <xdr:sp macro="" textlink="">
        <xdr:nvSpPr>
          <xdr:cNvPr id="319" name="Rectangle 318">
            <a:extLst>
              <a:ext uri="{FF2B5EF4-FFF2-40B4-BE49-F238E27FC236}">
                <a16:creationId xmlns:a16="http://schemas.microsoft.com/office/drawing/2014/main" id="{30A71747-F68F-CF0A-8239-1CF1A5065079}"/>
              </a:ext>
            </a:extLst>
          </xdr:cNvPr>
          <xdr:cNvSpPr/>
        </xdr:nvSpPr>
        <xdr:spPr>
          <a:xfrm>
            <a:off x="516831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14</a:t>
            </a:r>
          </a:p>
        </xdr:txBody>
      </xdr:sp>
      <xdr:sp macro="" textlink="">
        <xdr:nvSpPr>
          <xdr:cNvPr id="320" name="Rectangle 319">
            <a:extLst>
              <a:ext uri="{FF2B5EF4-FFF2-40B4-BE49-F238E27FC236}">
                <a16:creationId xmlns:a16="http://schemas.microsoft.com/office/drawing/2014/main" id="{522B293B-DAB6-B242-A22B-93A75588F686}"/>
              </a:ext>
            </a:extLst>
          </xdr:cNvPr>
          <xdr:cNvSpPr/>
        </xdr:nvSpPr>
        <xdr:spPr>
          <a:xfrm>
            <a:off x="538008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15</a:t>
            </a:r>
          </a:p>
        </xdr:txBody>
      </xdr:sp>
      <xdr:sp macro="" textlink="">
        <xdr:nvSpPr>
          <xdr:cNvPr id="321" name="Rectangle 320">
            <a:extLst>
              <a:ext uri="{FF2B5EF4-FFF2-40B4-BE49-F238E27FC236}">
                <a16:creationId xmlns:a16="http://schemas.microsoft.com/office/drawing/2014/main" id="{89D8B890-9E36-67CB-349C-CE0497AA936B}"/>
              </a:ext>
            </a:extLst>
          </xdr:cNvPr>
          <xdr:cNvSpPr/>
        </xdr:nvSpPr>
        <xdr:spPr>
          <a:xfrm>
            <a:off x="559185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16</a:t>
            </a:r>
          </a:p>
        </xdr:txBody>
      </xdr:sp>
      <xdr:sp macro="" textlink="">
        <xdr:nvSpPr>
          <xdr:cNvPr id="322" name="Rectangle 321">
            <a:extLst>
              <a:ext uri="{FF2B5EF4-FFF2-40B4-BE49-F238E27FC236}">
                <a16:creationId xmlns:a16="http://schemas.microsoft.com/office/drawing/2014/main" id="{3910FC3C-19B6-A729-6070-AF9274D78F86}"/>
              </a:ext>
            </a:extLst>
          </xdr:cNvPr>
          <xdr:cNvSpPr/>
        </xdr:nvSpPr>
        <xdr:spPr>
          <a:xfrm>
            <a:off x="580362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17</a:t>
            </a:r>
          </a:p>
        </xdr:txBody>
      </xdr:sp>
      <xdr:sp macro="" textlink="">
        <xdr:nvSpPr>
          <xdr:cNvPr id="323" name="Rectangle 322">
            <a:extLst>
              <a:ext uri="{FF2B5EF4-FFF2-40B4-BE49-F238E27FC236}">
                <a16:creationId xmlns:a16="http://schemas.microsoft.com/office/drawing/2014/main" id="{2C079EC6-D769-82E7-26BE-5CDF1B90787E}"/>
              </a:ext>
            </a:extLst>
          </xdr:cNvPr>
          <xdr:cNvSpPr/>
        </xdr:nvSpPr>
        <xdr:spPr>
          <a:xfrm>
            <a:off x="601540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18</a:t>
            </a:r>
          </a:p>
        </xdr:txBody>
      </xdr:sp>
      <xdr:sp macro="" textlink="">
        <xdr:nvSpPr>
          <xdr:cNvPr id="324" name="Rectangle 323">
            <a:extLst>
              <a:ext uri="{FF2B5EF4-FFF2-40B4-BE49-F238E27FC236}">
                <a16:creationId xmlns:a16="http://schemas.microsoft.com/office/drawing/2014/main" id="{F8E8FDBF-2781-7761-7C69-2FC9455B51F2}"/>
              </a:ext>
            </a:extLst>
          </xdr:cNvPr>
          <xdr:cNvSpPr/>
        </xdr:nvSpPr>
        <xdr:spPr>
          <a:xfrm>
            <a:off x="622717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19</a:t>
            </a:r>
          </a:p>
        </xdr:txBody>
      </xdr:sp>
      <xdr:sp macro="" textlink="">
        <xdr:nvSpPr>
          <xdr:cNvPr id="325" name="Rectangle 324">
            <a:extLst>
              <a:ext uri="{FF2B5EF4-FFF2-40B4-BE49-F238E27FC236}">
                <a16:creationId xmlns:a16="http://schemas.microsoft.com/office/drawing/2014/main" id="{A2009EBB-707B-2CB8-41FB-4ADFE96C7240}"/>
              </a:ext>
            </a:extLst>
          </xdr:cNvPr>
          <xdr:cNvSpPr/>
        </xdr:nvSpPr>
        <xdr:spPr>
          <a:xfrm>
            <a:off x="643894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20</a:t>
            </a:r>
          </a:p>
        </xdr:txBody>
      </xdr:sp>
      <xdr:sp macro="" textlink="">
        <xdr:nvSpPr>
          <xdr:cNvPr id="326" name="Rectangle 325">
            <a:extLst>
              <a:ext uri="{FF2B5EF4-FFF2-40B4-BE49-F238E27FC236}">
                <a16:creationId xmlns:a16="http://schemas.microsoft.com/office/drawing/2014/main" id="{404E9A9E-C6A6-ADB8-5CED-2CAF662EEA03}"/>
              </a:ext>
            </a:extLst>
          </xdr:cNvPr>
          <xdr:cNvSpPr/>
        </xdr:nvSpPr>
        <xdr:spPr>
          <a:xfrm>
            <a:off x="665071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21</a:t>
            </a:r>
          </a:p>
        </xdr:txBody>
      </xdr:sp>
      <xdr:sp macro="" textlink="">
        <xdr:nvSpPr>
          <xdr:cNvPr id="327" name="Rectangle 326">
            <a:extLst>
              <a:ext uri="{FF2B5EF4-FFF2-40B4-BE49-F238E27FC236}">
                <a16:creationId xmlns:a16="http://schemas.microsoft.com/office/drawing/2014/main" id="{BDD88F15-B3A3-6122-6354-811383227BEA}"/>
              </a:ext>
            </a:extLst>
          </xdr:cNvPr>
          <xdr:cNvSpPr/>
        </xdr:nvSpPr>
        <xdr:spPr>
          <a:xfrm>
            <a:off x="686248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22</a:t>
            </a:r>
          </a:p>
        </xdr:txBody>
      </xdr:sp>
      <xdr:sp macro="" textlink="">
        <xdr:nvSpPr>
          <xdr:cNvPr id="328" name="Rectangle 327">
            <a:extLst>
              <a:ext uri="{FF2B5EF4-FFF2-40B4-BE49-F238E27FC236}">
                <a16:creationId xmlns:a16="http://schemas.microsoft.com/office/drawing/2014/main" id="{DB29B993-940F-0408-D8DD-C04A8DFAEE2C}"/>
              </a:ext>
            </a:extLst>
          </xdr:cNvPr>
          <xdr:cNvSpPr/>
        </xdr:nvSpPr>
        <xdr:spPr>
          <a:xfrm>
            <a:off x="707426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23</a:t>
            </a:r>
          </a:p>
        </xdr:txBody>
      </xdr:sp>
      <xdr:sp macro="" textlink="">
        <xdr:nvSpPr>
          <xdr:cNvPr id="329" name="Rectangle 328">
            <a:extLst>
              <a:ext uri="{FF2B5EF4-FFF2-40B4-BE49-F238E27FC236}">
                <a16:creationId xmlns:a16="http://schemas.microsoft.com/office/drawing/2014/main" id="{20CC99F5-063D-A0CA-74A5-02AAF1D03148}"/>
              </a:ext>
            </a:extLst>
          </xdr:cNvPr>
          <xdr:cNvSpPr/>
        </xdr:nvSpPr>
        <xdr:spPr>
          <a:xfrm>
            <a:off x="72860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24</a:t>
            </a:r>
          </a:p>
        </xdr:txBody>
      </xdr:sp>
      <xdr:sp macro="" textlink="">
        <xdr:nvSpPr>
          <xdr:cNvPr id="330" name="Rectangle 329">
            <a:extLst>
              <a:ext uri="{FF2B5EF4-FFF2-40B4-BE49-F238E27FC236}">
                <a16:creationId xmlns:a16="http://schemas.microsoft.com/office/drawing/2014/main" id="{78D4B338-136A-F5EF-AABC-E59632397DE6}"/>
              </a:ext>
            </a:extLst>
          </xdr:cNvPr>
          <xdr:cNvSpPr/>
        </xdr:nvSpPr>
        <xdr:spPr>
          <a:xfrm>
            <a:off x="749780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25</a:t>
            </a:r>
          </a:p>
        </xdr:txBody>
      </xdr:sp>
      <xdr:sp macro="" textlink="">
        <xdr:nvSpPr>
          <xdr:cNvPr id="331" name="Rectangle 330">
            <a:extLst>
              <a:ext uri="{FF2B5EF4-FFF2-40B4-BE49-F238E27FC236}">
                <a16:creationId xmlns:a16="http://schemas.microsoft.com/office/drawing/2014/main" id="{192A5383-E8D9-9BC4-5E59-97255C6A8EB6}"/>
              </a:ext>
            </a:extLst>
          </xdr:cNvPr>
          <xdr:cNvSpPr/>
        </xdr:nvSpPr>
        <xdr:spPr>
          <a:xfrm>
            <a:off x="770957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26</a:t>
            </a:r>
          </a:p>
        </xdr:txBody>
      </xdr:sp>
      <xdr:sp macro="" textlink="">
        <xdr:nvSpPr>
          <xdr:cNvPr id="332" name="Rectangle 331">
            <a:extLst>
              <a:ext uri="{FF2B5EF4-FFF2-40B4-BE49-F238E27FC236}">
                <a16:creationId xmlns:a16="http://schemas.microsoft.com/office/drawing/2014/main" id="{996F78D7-B2ED-B392-28E1-2900DAB10767}"/>
              </a:ext>
            </a:extLst>
          </xdr:cNvPr>
          <xdr:cNvSpPr/>
        </xdr:nvSpPr>
        <xdr:spPr>
          <a:xfrm>
            <a:off x="792135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27</a:t>
            </a:r>
          </a:p>
        </xdr:txBody>
      </xdr:sp>
      <xdr:sp macro="" textlink="">
        <xdr:nvSpPr>
          <xdr:cNvPr id="333" name="Rectangle 332">
            <a:extLst>
              <a:ext uri="{FF2B5EF4-FFF2-40B4-BE49-F238E27FC236}">
                <a16:creationId xmlns:a16="http://schemas.microsoft.com/office/drawing/2014/main" id="{AB766874-09E2-4186-9EC0-73B243470E79}"/>
              </a:ext>
            </a:extLst>
          </xdr:cNvPr>
          <xdr:cNvSpPr/>
        </xdr:nvSpPr>
        <xdr:spPr>
          <a:xfrm>
            <a:off x="813312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28</a:t>
            </a:r>
          </a:p>
        </xdr:txBody>
      </xdr:sp>
      <xdr:sp macro="" textlink="">
        <xdr:nvSpPr>
          <xdr:cNvPr id="334" name="Rectangle 333">
            <a:extLst>
              <a:ext uri="{FF2B5EF4-FFF2-40B4-BE49-F238E27FC236}">
                <a16:creationId xmlns:a16="http://schemas.microsoft.com/office/drawing/2014/main" id="{29298F69-33AD-2C5E-4087-8AB5489955DF}"/>
              </a:ext>
            </a:extLst>
          </xdr:cNvPr>
          <xdr:cNvSpPr/>
        </xdr:nvSpPr>
        <xdr:spPr>
          <a:xfrm>
            <a:off x="834489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29</a:t>
            </a:r>
          </a:p>
        </xdr:txBody>
      </xdr:sp>
      <xdr:sp macro="" textlink="">
        <xdr:nvSpPr>
          <xdr:cNvPr id="335" name="Rectangle 334">
            <a:extLst>
              <a:ext uri="{FF2B5EF4-FFF2-40B4-BE49-F238E27FC236}">
                <a16:creationId xmlns:a16="http://schemas.microsoft.com/office/drawing/2014/main" id="{678BC5B4-ACF9-2973-F4C5-600FE95C9916}"/>
              </a:ext>
            </a:extLst>
          </xdr:cNvPr>
          <xdr:cNvSpPr/>
        </xdr:nvSpPr>
        <xdr:spPr>
          <a:xfrm>
            <a:off x="855666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30</a:t>
            </a:r>
          </a:p>
        </xdr:txBody>
      </xdr:sp>
      <xdr:sp macro="" textlink="">
        <xdr:nvSpPr>
          <xdr:cNvPr id="336" name="Rectangle 335">
            <a:extLst>
              <a:ext uri="{FF2B5EF4-FFF2-40B4-BE49-F238E27FC236}">
                <a16:creationId xmlns:a16="http://schemas.microsoft.com/office/drawing/2014/main" id="{6D2FE718-2441-E8CB-CA41-136F17E22A29}"/>
              </a:ext>
            </a:extLst>
          </xdr:cNvPr>
          <xdr:cNvSpPr/>
        </xdr:nvSpPr>
        <xdr:spPr>
          <a:xfrm>
            <a:off x="8768444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31</a:t>
            </a:r>
          </a:p>
        </xdr:txBody>
      </xdr:sp>
    </xdr:grpSp>
    <xdr:clientData/>
  </xdr:twoCellAnchor>
  <xdr:twoCellAnchor>
    <xdr:from>
      <xdr:col>2</xdr:col>
      <xdr:colOff>14236</xdr:colOff>
      <xdr:row>15</xdr:row>
      <xdr:rowOff>162158</xdr:rowOff>
    </xdr:from>
    <xdr:to>
      <xdr:col>12</xdr:col>
      <xdr:colOff>261494</xdr:colOff>
      <xdr:row>16</xdr:row>
      <xdr:rowOff>156715</xdr:rowOff>
    </xdr:to>
    <xdr:grpSp>
      <xdr:nvGrpSpPr>
        <xdr:cNvPr id="337" name="Group 336">
          <a:extLst>
            <a:ext uri="{FF2B5EF4-FFF2-40B4-BE49-F238E27FC236}">
              <a16:creationId xmlns:a16="http://schemas.microsoft.com/office/drawing/2014/main" id="{36CF7399-F509-45F4-940A-B2ECD3A5391F}"/>
            </a:ext>
          </a:extLst>
        </xdr:cNvPr>
        <xdr:cNvGrpSpPr/>
      </xdr:nvGrpSpPr>
      <xdr:grpSpPr>
        <a:xfrm>
          <a:off x="1230505" y="3019658"/>
          <a:ext cx="6328604" cy="185057"/>
          <a:chOff x="2415269" y="1006348"/>
          <a:chExt cx="6342785" cy="185057"/>
        </a:xfrm>
      </xdr:grpSpPr>
      <xdr:sp macro="" textlink="">
        <xdr:nvSpPr>
          <xdr:cNvPr id="338" name="Rectangle 337">
            <a:extLst>
              <a:ext uri="{FF2B5EF4-FFF2-40B4-BE49-F238E27FC236}">
                <a16:creationId xmlns:a16="http://schemas.microsoft.com/office/drawing/2014/main" id="{C240BCFB-37F8-8546-DA7C-DB984ED819D6}"/>
              </a:ext>
            </a:extLst>
          </xdr:cNvPr>
          <xdr:cNvSpPr/>
        </xdr:nvSpPr>
        <xdr:spPr>
          <a:xfrm>
            <a:off x="24152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339" name="Rectangle 338">
            <a:extLst>
              <a:ext uri="{FF2B5EF4-FFF2-40B4-BE49-F238E27FC236}">
                <a16:creationId xmlns:a16="http://schemas.microsoft.com/office/drawing/2014/main" id="{1D9FDCA3-03FA-1C00-6D32-892B7B143D5F}"/>
              </a:ext>
            </a:extLst>
          </xdr:cNvPr>
          <xdr:cNvSpPr/>
        </xdr:nvSpPr>
        <xdr:spPr>
          <a:xfrm>
            <a:off x="262704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</a:t>
            </a:r>
          </a:p>
        </xdr:txBody>
      </xdr:sp>
      <xdr:sp macro="" textlink="">
        <xdr:nvSpPr>
          <xdr:cNvPr id="340" name="Rectangle 339">
            <a:extLst>
              <a:ext uri="{FF2B5EF4-FFF2-40B4-BE49-F238E27FC236}">
                <a16:creationId xmlns:a16="http://schemas.microsoft.com/office/drawing/2014/main" id="{5505DFE2-E438-0970-4B3B-9686E1FC6D73}"/>
              </a:ext>
            </a:extLst>
          </xdr:cNvPr>
          <xdr:cNvSpPr/>
        </xdr:nvSpPr>
        <xdr:spPr>
          <a:xfrm>
            <a:off x="283881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</a:t>
            </a:r>
          </a:p>
        </xdr:txBody>
      </xdr:sp>
      <xdr:sp macro="" textlink="">
        <xdr:nvSpPr>
          <xdr:cNvPr id="341" name="Rectangle 340">
            <a:extLst>
              <a:ext uri="{FF2B5EF4-FFF2-40B4-BE49-F238E27FC236}">
                <a16:creationId xmlns:a16="http://schemas.microsoft.com/office/drawing/2014/main" id="{31B1B0D5-8E57-DC56-F713-F665F544D463}"/>
              </a:ext>
            </a:extLst>
          </xdr:cNvPr>
          <xdr:cNvSpPr/>
        </xdr:nvSpPr>
        <xdr:spPr>
          <a:xfrm>
            <a:off x="305058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4</a:t>
            </a:r>
          </a:p>
        </xdr:txBody>
      </xdr:sp>
      <xdr:sp macro="" textlink="">
        <xdr:nvSpPr>
          <xdr:cNvPr id="342" name="Rectangle 341">
            <a:extLst>
              <a:ext uri="{FF2B5EF4-FFF2-40B4-BE49-F238E27FC236}">
                <a16:creationId xmlns:a16="http://schemas.microsoft.com/office/drawing/2014/main" id="{64B574D0-9D11-09A9-230F-6F44B004CFF2}"/>
              </a:ext>
            </a:extLst>
          </xdr:cNvPr>
          <xdr:cNvSpPr/>
        </xdr:nvSpPr>
        <xdr:spPr>
          <a:xfrm>
            <a:off x="326236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5</a:t>
            </a:r>
          </a:p>
        </xdr:txBody>
      </xdr:sp>
      <xdr:sp macro="" textlink="">
        <xdr:nvSpPr>
          <xdr:cNvPr id="343" name="Rectangle 342">
            <a:extLst>
              <a:ext uri="{FF2B5EF4-FFF2-40B4-BE49-F238E27FC236}">
                <a16:creationId xmlns:a16="http://schemas.microsoft.com/office/drawing/2014/main" id="{CCE70418-5C5C-8466-7A98-3F9FC6B3D1C7}"/>
              </a:ext>
            </a:extLst>
          </xdr:cNvPr>
          <xdr:cNvSpPr/>
        </xdr:nvSpPr>
        <xdr:spPr>
          <a:xfrm>
            <a:off x="34741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6</a:t>
            </a:r>
          </a:p>
        </xdr:txBody>
      </xdr:sp>
      <xdr:sp macro="" textlink="">
        <xdr:nvSpPr>
          <xdr:cNvPr id="344" name="Rectangle 343">
            <a:extLst>
              <a:ext uri="{FF2B5EF4-FFF2-40B4-BE49-F238E27FC236}">
                <a16:creationId xmlns:a16="http://schemas.microsoft.com/office/drawing/2014/main" id="{9EDF3A91-999C-2D75-45F9-D55BB6B8B6CD}"/>
              </a:ext>
            </a:extLst>
          </xdr:cNvPr>
          <xdr:cNvSpPr/>
        </xdr:nvSpPr>
        <xdr:spPr>
          <a:xfrm>
            <a:off x="368590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7</a:t>
            </a:r>
          </a:p>
        </xdr:txBody>
      </xdr:sp>
      <xdr:sp macro="" textlink="">
        <xdr:nvSpPr>
          <xdr:cNvPr id="345" name="Rectangle 344">
            <a:extLst>
              <a:ext uri="{FF2B5EF4-FFF2-40B4-BE49-F238E27FC236}">
                <a16:creationId xmlns:a16="http://schemas.microsoft.com/office/drawing/2014/main" id="{E32DF945-594C-6C54-3E51-0A2A3A87CA5C}"/>
              </a:ext>
            </a:extLst>
          </xdr:cNvPr>
          <xdr:cNvSpPr/>
        </xdr:nvSpPr>
        <xdr:spPr>
          <a:xfrm>
            <a:off x="389767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8</a:t>
            </a:r>
          </a:p>
        </xdr:txBody>
      </xdr:sp>
      <xdr:sp macro="" textlink="">
        <xdr:nvSpPr>
          <xdr:cNvPr id="346" name="Rectangle 345">
            <a:extLst>
              <a:ext uri="{FF2B5EF4-FFF2-40B4-BE49-F238E27FC236}">
                <a16:creationId xmlns:a16="http://schemas.microsoft.com/office/drawing/2014/main" id="{AA525C67-2A0C-9053-55B5-55FED8AB68BB}"/>
              </a:ext>
            </a:extLst>
          </xdr:cNvPr>
          <xdr:cNvSpPr/>
        </xdr:nvSpPr>
        <xdr:spPr>
          <a:xfrm>
            <a:off x="410945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9</a:t>
            </a:r>
          </a:p>
        </xdr:txBody>
      </xdr:sp>
      <xdr:sp macro="" textlink="">
        <xdr:nvSpPr>
          <xdr:cNvPr id="347" name="Rectangle 346">
            <a:extLst>
              <a:ext uri="{FF2B5EF4-FFF2-40B4-BE49-F238E27FC236}">
                <a16:creationId xmlns:a16="http://schemas.microsoft.com/office/drawing/2014/main" id="{79256D39-6299-AE6C-7325-27F68B8D00D8}"/>
              </a:ext>
            </a:extLst>
          </xdr:cNvPr>
          <xdr:cNvSpPr/>
        </xdr:nvSpPr>
        <xdr:spPr>
          <a:xfrm>
            <a:off x="432122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10</a:t>
            </a:r>
          </a:p>
        </xdr:txBody>
      </xdr:sp>
      <xdr:sp macro="" textlink="">
        <xdr:nvSpPr>
          <xdr:cNvPr id="348" name="Rectangle 347">
            <a:extLst>
              <a:ext uri="{FF2B5EF4-FFF2-40B4-BE49-F238E27FC236}">
                <a16:creationId xmlns:a16="http://schemas.microsoft.com/office/drawing/2014/main" id="{A71C2004-02DC-738F-E5EE-C7EEA0D112FD}"/>
              </a:ext>
            </a:extLst>
          </xdr:cNvPr>
          <xdr:cNvSpPr/>
        </xdr:nvSpPr>
        <xdr:spPr>
          <a:xfrm>
            <a:off x="453299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11</a:t>
            </a:r>
          </a:p>
        </xdr:txBody>
      </xdr:sp>
      <xdr:sp macro="" textlink="">
        <xdr:nvSpPr>
          <xdr:cNvPr id="349" name="Rectangle 348">
            <a:extLst>
              <a:ext uri="{FF2B5EF4-FFF2-40B4-BE49-F238E27FC236}">
                <a16:creationId xmlns:a16="http://schemas.microsoft.com/office/drawing/2014/main" id="{C335D2FC-7F8B-0A08-257F-C73BC7711DA0}"/>
              </a:ext>
            </a:extLst>
          </xdr:cNvPr>
          <xdr:cNvSpPr/>
        </xdr:nvSpPr>
        <xdr:spPr>
          <a:xfrm>
            <a:off x="47447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12</a:t>
            </a:r>
          </a:p>
        </xdr:txBody>
      </xdr:sp>
      <xdr:sp macro="" textlink="">
        <xdr:nvSpPr>
          <xdr:cNvPr id="350" name="Rectangle 349">
            <a:extLst>
              <a:ext uri="{FF2B5EF4-FFF2-40B4-BE49-F238E27FC236}">
                <a16:creationId xmlns:a16="http://schemas.microsoft.com/office/drawing/2014/main" id="{8C315C68-1464-64DE-6195-C23D540483B1}"/>
              </a:ext>
            </a:extLst>
          </xdr:cNvPr>
          <xdr:cNvSpPr/>
        </xdr:nvSpPr>
        <xdr:spPr>
          <a:xfrm>
            <a:off x="495654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13</a:t>
            </a:r>
          </a:p>
        </xdr:txBody>
      </xdr:sp>
      <xdr:sp macro="" textlink="">
        <xdr:nvSpPr>
          <xdr:cNvPr id="351" name="Rectangle 350">
            <a:extLst>
              <a:ext uri="{FF2B5EF4-FFF2-40B4-BE49-F238E27FC236}">
                <a16:creationId xmlns:a16="http://schemas.microsoft.com/office/drawing/2014/main" id="{882DA11E-2046-2714-84BD-B51870025EE6}"/>
              </a:ext>
            </a:extLst>
          </xdr:cNvPr>
          <xdr:cNvSpPr/>
        </xdr:nvSpPr>
        <xdr:spPr>
          <a:xfrm>
            <a:off x="516831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14</a:t>
            </a:r>
          </a:p>
        </xdr:txBody>
      </xdr:sp>
      <xdr:sp macro="" textlink="">
        <xdr:nvSpPr>
          <xdr:cNvPr id="352" name="Rectangle 351">
            <a:extLst>
              <a:ext uri="{FF2B5EF4-FFF2-40B4-BE49-F238E27FC236}">
                <a16:creationId xmlns:a16="http://schemas.microsoft.com/office/drawing/2014/main" id="{9927E2D4-9299-A261-E677-D2AEB58B1749}"/>
              </a:ext>
            </a:extLst>
          </xdr:cNvPr>
          <xdr:cNvSpPr/>
        </xdr:nvSpPr>
        <xdr:spPr>
          <a:xfrm>
            <a:off x="538008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15</a:t>
            </a:r>
          </a:p>
        </xdr:txBody>
      </xdr:sp>
      <xdr:sp macro="" textlink="">
        <xdr:nvSpPr>
          <xdr:cNvPr id="353" name="Rectangle 352">
            <a:extLst>
              <a:ext uri="{FF2B5EF4-FFF2-40B4-BE49-F238E27FC236}">
                <a16:creationId xmlns:a16="http://schemas.microsoft.com/office/drawing/2014/main" id="{69A3141D-434C-15D8-025F-4AC180E08887}"/>
              </a:ext>
            </a:extLst>
          </xdr:cNvPr>
          <xdr:cNvSpPr/>
        </xdr:nvSpPr>
        <xdr:spPr>
          <a:xfrm>
            <a:off x="559185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16</a:t>
            </a:r>
          </a:p>
        </xdr:txBody>
      </xdr:sp>
      <xdr:sp macro="" textlink="">
        <xdr:nvSpPr>
          <xdr:cNvPr id="354" name="Rectangle 353">
            <a:extLst>
              <a:ext uri="{FF2B5EF4-FFF2-40B4-BE49-F238E27FC236}">
                <a16:creationId xmlns:a16="http://schemas.microsoft.com/office/drawing/2014/main" id="{D733E027-58C4-535A-55BF-18A2235848B9}"/>
              </a:ext>
            </a:extLst>
          </xdr:cNvPr>
          <xdr:cNvSpPr/>
        </xdr:nvSpPr>
        <xdr:spPr>
          <a:xfrm>
            <a:off x="580362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17</a:t>
            </a:r>
          </a:p>
        </xdr:txBody>
      </xdr:sp>
      <xdr:sp macro="" textlink="">
        <xdr:nvSpPr>
          <xdr:cNvPr id="355" name="Rectangle 354">
            <a:extLst>
              <a:ext uri="{FF2B5EF4-FFF2-40B4-BE49-F238E27FC236}">
                <a16:creationId xmlns:a16="http://schemas.microsoft.com/office/drawing/2014/main" id="{3D1BCFD4-04DC-8029-75DE-90A30A28D57A}"/>
              </a:ext>
            </a:extLst>
          </xdr:cNvPr>
          <xdr:cNvSpPr/>
        </xdr:nvSpPr>
        <xdr:spPr>
          <a:xfrm>
            <a:off x="601540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18</a:t>
            </a:r>
          </a:p>
        </xdr:txBody>
      </xdr:sp>
      <xdr:sp macro="" textlink="">
        <xdr:nvSpPr>
          <xdr:cNvPr id="356" name="Rectangle 355">
            <a:extLst>
              <a:ext uri="{FF2B5EF4-FFF2-40B4-BE49-F238E27FC236}">
                <a16:creationId xmlns:a16="http://schemas.microsoft.com/office/drawing/2014/main" id="{EA8A9249-4FB9-D761-FF92-1108A3A639B5}"/>
              </a:ext>
            </a:extLst>
          </xdr:cNvPr>
          <xdr:cNvSpPr/>
        </xdr:nvSpPr>
        <xdr:spPr>
          <a:xfrm>
            <a:off x="622717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19</a:t>
            </a:r>
          </a:p>
        </xdr:txBody>
      </xdr:sp>
      <xdr:sp macro="" textlink="">
        <xdr:nvSpPr>
          <xdr:cNvPr id="357" name="Rectangle 356">
            <a:extLst>
              <a:ext uri="{FF2B5EF4-FFF2-40B4-BE49-F238E27FC236}">
                <a16:creationId xmlns:a16="http://schemas.microsoft.com/office/drawing/2014/main" id="{F84B7BA2-C750-BDC5-57DC-DC488B99E309}"/>
              </a:ext>
            </a:extLst>
          </xdr:cNvPr>
          <xdr:cNvSpPr/>
        </xdr:nvSpPr>
        <xdr:spPr>
          <a:xfrm>
            <a:off x="643894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20</a:t>
            </a:r>
          </a:p>
        </xdr:txBody>
      </xdr:sp>
      <xdr:sp macro="" textlink="">
        <xdr:nvSpPr>
          <xdr:cNvPr id="358" name="Rectangle 357">
            <a:extLst>
              <a:ext uri="{FF2B5EF4-FFF2-40B4-BE49-F238E27FC236}">
                <a16:creationId xmlns:a16="http://schemas.microsoft.com/office/drawing/2014/main" id="{09E6D623-5BB6-796D-1FD2-EDDD7C971243}"/>
              </a:ext>
            </a:extLst>
          </xdr:cNvPr>
          <xdr:cNvSpPr/>
        </xdr:nvSpPr>
        <xdr:spPr>
          <a:xfrm>
            <a:off x="665071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21</a:t>
            </a:r>
          </a:p>
        </xdr:txBody>
      </xdr:sp>
      <xdr:sp macro="" textlink="">
        <xdr:nvSpPr>
          <xdr:cNvPr id="359" name="Rectangle 358">
            <a:extLst>
              <a:ext uri="{FF2B5EF4-FFF2-40B4-BE49-F238E27FC236}">
                <a16:creationId xmlns:a16="http://schemas.microsoft.com/office/drawing/2014/main" id="{977C52BA-80A1-79E6-9A37-5BA138531AE7}"/>
              </a:ext>
            </a:extLst>
          </xdr:cNvPr>
          <xdr:cNvSpPr/>
        </xdr:nvSpPr>
        <xdr:spPr>
          <a:xfrm>
            <a:off x="686248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22</a:t>
            </a:r>
          </a:p>
        </xdr:txBody>
      </xdr:sp>
      <xdr:sp macro="" textlink="">
        <xdr:nvSpPr>
          <xdr:cNvPr id="360" name="Rectangle 359">
            <a:extLst>
              <a:ext uri="{FF2B5EF4-FFF2-40B4-BE49-F238E27FC236}">
                <a16:creationId xmlns:a16="http://schemas.microsoft.com/office/drawing/2014/main" id="{2F3E0571-8C47-13AF-83E0-94D24DFF3962}"/>
              </a:ext>
            </a:extLst>
          </xdr:cNvPr>
          <xdr:cNvSpPr/>
        </xdr:nvSpPr>
        <xdr:spPr>
          <a:xfrm>
            <a:off x="707426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23</a:t>
            </a:r>
          </a:p>
        </xdr:txBody>
      </xdr:sp>
      <xdr:sp macro="" textlink="">
        <xdr:nvSpPr>
          <xdr:cNvPr id="361" name="Rectangle 360">
            <a:extLst>
              <a:ext uri="{FF2B5EF4-FFF2-40B4-BE49-F238E27FC236}">
                <a16:creationId xmlns:a16="http://schemas.microsoft.com/office/drawing/2014/main" id="{7D358C0F-4701-A2D9-B705-F525A093CA03}"/>
              </a:ext>
            </a:extLst>
          </xdr:cNvPr>
          <xdr:cNvSpPr/>
        </xdr:nvSpPr>
        <xdr:spPr>
          <a:xfrm>
            <a:off x="72860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24</a:t>
            </a:r>
          </a:p>
        </xdr:txBody>
      </xdr:sp>
      <xdr:sp macro="" textlink="">
        <xdr:nvSpPr>
          <xdr:cNvPr id="362" name="Rectangle 361">
            <a:extLst>
              <a:ext uri="{FF2B5EF4-FFF2-40B4-BE49-F238E27FC236}">
                <a16:creationId xmlns:a16="http://schemas.microsoft.com/office/drawing/2014/main" id="{9ECB69C1-8C56-74A0-A5D0-8C16502F1435}"/>
              </a:ext>
            </a:extLst>
          </xdr:cNvPr>
          <xdr:cNvSpPr/>
        </xdr:nvSpPr>
        <xdr:spPr>
          <a:xfrm>
            <a:off x="749780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25</a:t>
            </a:r>
          </a:p>
        </xdr:txBody>
      </xdr:sp>
      <xdr:sp macro="" textlink="">
        <xdr:nvSpPr>
          <xdr:cNvPr id="363" name="Rectangle 362">
            <a:extLst>
              <a:ext uri="{FF2B5EF4-FFF2-40B4-BE49-F238E27FC236}">
                <a16:creationId xmlns:a16="http://schemas.microsoft.com/office/drawing/2014/main" id="{05034AB4-98EF-57B3-438D-4292E0DC346F}"/>
              </a:ext>
            </a:extLst>
          </xdr:cNvPr>
          <xdr:cNvSpPr/>
        </xdr:nvSpPr>
        <xdr:spPr>
          <a:xfrm>
            <a:off x="770957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26</a:t>
            </a:r>
          </a:p>
        </xdr:txBody>
      </xdr:sp>
      <xdr:sp macro="" textlink="">
        <xdr:nvSpPr>
          <xdr:cNvPr id="364" name="Rectangle 363">
            <a:extLst>
              <a:ext uri="{FF2B5EF4-FFF2-40B4-BE49-F238E27FC236}">
                <a16:creationId xmlns:a16="http://schemas.microsoft.com/office/drawing/2014/main" id="{EE8512C5-89DD-96C8-C391-A53CA5CCB097}"/>
              </a:ext>
            </a:extLst>
          </xdr:cNvPr>
          <xdr:cNvSpPr/>
        </xdr:nvSpPr>
        <xdr:spPr>
          <a:xfrm>
            <a:off x="792135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27</a:t>
            </a:r>
          </a:p>
        </xdr:txBody>
      </xdr:sp>
      <xdr:sp macro="" textlink="">
        <xdr:nvSpPr>
          <xdr:cNvPr id="365" name="Rectangle 364">
            <a:extLst>
              <a:ext uri="{FF2B5EF4-FFF2-40B4-BE49-F238E27FC236}">
                <a16:creationId xmlns:a16="http://schemas.microsoft.com/office/drawing/2014/main" id="{5B4F5E96-1278-42A6-ED07-9CB9B7757D93}"/>
              </a:ext>
            </a:extLst>
          </xdr:cNvPr>
          <xdr:cNvSpPr/>
        </xdr:nvSpPr>
        <xdr:spPr>
          <a:xfrm>
            <a:off x="813312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28</a:t>
            </a:r>
          </a:p>
        </xdr:txBody>
      </xdr:sp>
      <xdr:sp macro="" textlink="">
        <xdr:nvSpPr>
          <xdr:cNvPr id="366" name="Rectangle 365">
            <a:extLst>
              <a:ext uri="{FF2B5EF4-FFF2-40B4-BE49-F238E27FC236}">
                <a16:creationId xmlns:a16="http://schemas.microsoft.com/office/drawing/2014/main" id="{D8373407-6ED0-8F67-E77C-AD359C1CA010}"/>
              </a:ext>
            </a:extLst>
          </xdr:cNvPr>
          <xdr:cNvSpPr/>
        </xdr:nvSpPr>
        <xdr:spPr>
          <a:xfrm>
            <a:off x="834489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29</a:t>
            </a:r>
          </a:p>
        </xdr:txBody>
      </xdr:sp>
      <xdr:sp macro="" textlink="">
        <xdr:nvSpPr>
          <xdr:cNvPr id="367" name="Rectangle 366">
            <a:extLst>
              <a:ext uri="{FF2B5EF4-FFF2-40B4-BE49-F238E27FC236}">
                <a16:creationId xmlns:a16="http://schemas.microsoft.com/office/drawing/2014/main" id="{043EFC3A-A9F5-5A3E-D6B5-E72C77DB7359}"/>
              </a:ext>
            </a:extLst>
          </xdr:cNvPr>
          <xdr:cNvSpPr/>
        </xdr:nvSpPr>
        <xdr:spPr>
          <a:xfrm>
            <a:off x="855666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30</a:t>
            </a:r>
          </a:p>
        </xdr:txBody>
      </xdr:sp>
    </xdr:grpSp>
    <xdr:clientData/>
  </xdr:twoCellAnchor>
  <xdr:twoCellAnchor>
    <xdr:from>
      <xdr:col>2</xdr:col>
      <xdr:colOff>14236</xdr:colOff>
      <xdr:row>16</xdr:row>
      <xdr:rowOff>190129</xdr:rowOff>
    </xdr:from>
    <xdr:to>
      <xdr:col>12</xdr:col>
      <xdr:colOff>472797</xdr:colOff>
      <xdr:row>17</xdr:row>
      <xdr:rowOff>184686</xdr:rowOff>
    </xdr:to>
    <xdr:grpSp>
      <xdr:nvGrpSpPr>
        <xdr:cNvPr id="368" name="Group 367">
          <a:extLst>
            <a:ext uri="{FF2B5EF4-FFF2-40B4-BE49-F238E27FC236}">
              <a16:creationId xmlns:a16="http://schemas.microsoft.com/office/drawing/2014/main" id="{122A0C36-F457-4366-853D-4366B34EB518}"/>
            </a:ext>
          </a:extLst>
        </xdr:cNvPr>
        <xdr:cNvGrpSpPr/>
      </xdr:nvGrpSpPr>
      <xdr:grpSpPr>
        <a:xfrm>
          <a:off x="1230505" y="3238129"/>
          <a:ext cx="6539907" cy="185057"/>
          <a:chOff x="2415269" y="1006348"/>
          <a:chExt cx="6554561" cy="185057"/>
        </a:xfrm>
      </xdr:grpSpPr>
      <xdr:sp macro="" textlink="">
        <xdr:nvSpPr>
          <xdr:cNvPr id="369" name="Rectangle 368">
            <a:extLst>
              <a:ext uri="{FF2B5EF4-FFF2-40B4-BE49-F238E27FC236}">
                <a16:creationId xmlns:a16="http://schemas.microsoft.com/office/drawing/2014/main" id="{6F9DAC33-8B7A-22BF-6D00-94CA766F4634}"/>
              </a:ext>
            </a:extLst>
          </xdr:cNvPr>
          <xdr:cNvSpPr/>
        </xdr:nvSpPr>
        <xdr:spPr>
          <a:xfrm>
            <a:off x="24152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370" name="Rectangle 369">
            <a:extLst>
              <a:ext uri="{FF2B5EF4-FFF2-40B4-BE49-F238E27FC236}">
                <a16:creationId xmlns:a16="http://schemas.microsoft.com/office/drawing/2014/main" id="{16914065-B2DD-9A95-2822-C0E5209DC3CF}"/>
              </a:ext>
            </a:extLst>
          </xdr:cNvPr>
          <xdr:cNvSpPr/>
        </xdr:nvSpPr>
        <xdr:spPr>
          <a:xfrm>
            <a:off x="262704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</a:t>
            </a:r>
          </a:p>
        </xdr:txBody>
      </xdr:sp>
      <xdr:sp macro="" textlink="">
        <xdr:nvSpPr>
          <xdr:cNvPr id="371" name="Rectangle 370">
            <a:extLst>
              <a:ext uri="{FF2B5EF4-FFF2-40B4-BE49-F238E27FC236}">
                <a16:creationId xmlns:a16="http://schemas.microsoft.com/office/drawing/2014/main" id="{832BF3EA-FA8E-70CB-736F-2EF05EA82BC2}"/>
              </a:ext>
            </a:extLst>
          </xdr:cNvPr>
          <xdr:cNvSpPr/>
        </xdr:nvSpPr>
        <xdr:spPr>
          <a:xfrm>
            <a:off x="283881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</a:t>
            </a:r>
          </a:p>
        </xdr:txBody>
      </xdr:sp>
      <xdr:sp macro="" textlink="">
        <xdr:nvSpPr>
          <xdr:cNvPr id="372" name="Rectangle 371">
            <a:extLst>
              <a:ext uri="{FF2B5EF4-FFF2-40B4-BE49-F238E27FC236}">
                <a16:creationId xmlns:a16="http://schemas.microsoft.com/office/drawing/2014/main" id="{2187E26B-3048-6CCE-ECE8-3FC869446F29}"/>
              </a:ext>
            </a:extLst>
          </xdr:cNvPr>
          <xdr:cNvSpPr/>
        </xdr:nvSpPr>
        <xdr:spPr>
          <a:xfrm>
            <a:off x="305058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4</a:t>
            </a:r>
          </a:p>
        </xdr:txBody>
      </xdr:sp>
      <xdr:sp macro="" textlink="">
        <xdr:nvSpPr>
          <xdr:cNvPr id="373" name="Rectangle 372">
            <a:extLst>
              <a:ext uri="{FF2B5EF4-FFF2-40B4-BE49-F238E27FC236}">
                <a16:creationId xmlns:a16="http://schemas.microsoft.com/office/drawing/2014/main" id="{C20624E4-8229-B989-1BE1-3621D9253934}"/>
              </a:ext>
            </a:extLst>
          </xdr:cNvPr>
          <xdr:cNvSpPr/>
        </xdr:nvSpPr>
        <xdr:spPr>
          <a:xfrm>
            <a:off x="326236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5</a:t>
            </a:r>
          </a:p>
        </xdr:txBody>
      </xdr:sp>
      <xdr:sp macro="" textlink="">
        <xdr:nvSpPr>
          <xdr:cNvPr id="374" name="Rectangle 373">
            <a:extLst>
              <a:ext uri="{FF2B5EF4-FFF2-40B4-BE49-F238E27FC236}">
                <a16:creationId xmlns:a16="http://schemas.microsoft.com/office/drawing/2014/main" id="{BE8CD7C7-5563-F418-1BF3-B31535D5C1AB}"/>
              </a:ext>
            </a:extLst>
          </xdr:cNvPr>
          <xdr:cNvSpPr/>
        </xdr:nvSpPr>
        <xdr:spPr>
          <a:xfrm>
            <a:off x="34741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6</a:t>
            </a:r>
          </a:p>
        </xdr:txBody>
      </xdr:sp>
      <xdr:sp macro="" textlink="">
        <xdr:nvSpPr>
          <xdr:cNvPr id="375" name="Rectangle 374">
            <a:extLst>
              <a:ext uri="{FF2B5EF4-FFF2-40B4-BE49-F238E27FC236}">
                <a16:creationId xmlns:a16="http://schemas.microsoft.com/office/drawing/2014/main" id="{5B580830-7F2D-D357-2B70-667977D619D4}"/>
              </a:ext>
            </a:extLst>
          </xdr:cNvPr>
          <xdr:cNvSpPr/>
        </xdr:nvSpPr>
        <xdr:spPr>
          <a:xfrm>
            <a:off x="368590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7</a:t>
            </a:r>
          </a:p>
        </xdr:txBody>
      </xdr:sp>
      <xdr:sp macro="" textlink="">
        <xdr:nvSpPr>
          <xdr:cNvPr id="376" name="Rectangle 375">
            <a:extLst>
              <a:ext uri="{FF2B5EF4-FFF2-40B4-BE49-F238E27FC236}">
                <a16:creationId xmlns:a16="http://schemas.microsoft.com/office/drawing/2014/main" id="{3FF880BF-0B70-60B5-B223-9C4513AFF477}"/>
              </a:ext>
            </a:extLst>
          </xdr:cNvPr>
          <xdr:cNvSpPr/>
        </xdr:nvSpPr>
        <xdr:spPr>
          <a:xfrm>
            <a:off x="389767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8</a:t>
            </a:r>
          </a:p>
        </xdr:txBody>
      </xdr:sp>
      <xdr:sp macro="" textlink="">
        <xdr:nvSpPr>
          <xdr:cNvPr id="377" name="Rectangle 376">
            <a:extLst>
              <a:ext uri="{FF2B5EF4-FFF2-40B4-BE49-F238E27FC236}">
                <a16:creationId xmlns:a16="http://schemas.microsoft.com/office/drawing/2014/main" id="{19DF6707-D134-4AB2-B216-B92F964312DD}"/>
              </a:ext>
            </a:extLst>
          </xdr:cNvPr>
          <xdr:cNvSpPr/>
        </xdr:nvSpPr>
        <xdr:spPr>
          <a:xfrm>
            <a:off x="410945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9</a:t>
            </a:r>
          </a:p>
        </xdr:txBody>
      </xdr:sp>
      <xdr:sp macro="" textlink="">
        <xdr:nvSpPr>
          <xdr:cNvPr id="378" name="Rectangle 377">
            <a:extLst>
              <a:ext uri="{FF2B5EF4-FFF2-40B4-BE49-F238E27FC236}">
                <a16:creationId xmlns:a16="http://schemas.microsoft.com/office/drawing/2014/main" id="{EAE3BAD1-D925-0778-4342-4EBAF80BA46F}"/>
              </a:ext>
            </a:extLst>
          </xdr:cNvPr>
          <xdr:cNvSpPr/>
        </xdr:nvSpPr>
        <xdr:spPr>
          <a:xfrm>
            <a:off x="432122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10</a:t>
            </a:r>
          </a:p>
        </xdr:txBody>
      </xdr:sp>
      <xdr:sp macro="" textlink="">
        <xdr:nvSpPr>
          <xdr:cNvPr id="379" name="Rectangle 378">
            <a:extLst>
              <a:ext uri="{FF2B5EF4-FFF2-40B4-BE49-F238E27FC236}">
                <a16:creationId xmlns:a16="http://schemas.microsoft.com/office/drawing/2014/main" id="{40BA1407-CEF9-467E-6614-AFDDD96285FD}"/>
              </a:ext>
            </a:extLst>
          </xdr:cNvPr>
          <xdr:cNvSpPr/>
        </xdr:nvSpPr>
        <xdr:spPr>
          <a:xfrm>
            <a:off x="453299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11</a:t>
            </a:r>
          </a:p>
        </xdr:txBody>
      </xdr:sp>
      <xdr:sp macro="" textlink="">
        <xdr:nvSpPr>
          <xdr:cNvPr id="380" name="Rectangle 379">
            <a:extLst>
              <a:ext uri="{FF2B5EF4-FFF2-40B4-BE49-F238E27FC236}">
                <a16:creationId xmlns:a16="http://schemas.microsoft.com/office/drawing/2014/main" id="{A114F2E3-2487-AF0C-F043-BED5CEB4075A}"/>
              </a:ext>
            </a:extLst>
          </xdr:cNvPr>
          <xdr:cNvSpPr/>
        </xdr:nvSpPr>
        <xdr:spPr>
          <a:xfrm>
            <a:off x="47447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12</a:t>
            </a:r>
          </a:p>
        </xdr:txBody>
      </xdr:sp>
      <xdr:sp macro="" textlink="">
        <xdr:nvSpPr>
          <xdr:cNvPr id="381" name="Rectangle 380">
            <a:extLst>
              <a:ext uri="{FF2B5EF4-FFF2-40B4-BE49-F238E27FC236}">
                <a16:creationId xmlns:a16="http://schemas.microsoft.com/office/drawing/2014/main" id="{271A4B32-478D-DBE3-81C9-8C43AB46F53E}"/>
              </a:ext>
            </a:extLst>
          </xdr:cNvPr>
          <xdr:cNvSpPr/>
        </xdr:nvSpPr>
        <xdr:spPr>
          <a:xfrm>
            <a:off x="495654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13</a:t>
            </a:r>
          </a:p>
        </xdr:txBody>
      </xdr:sp>
      <xdr:sp macro="" textlink="">
        <xdr:nvSpPr>
          <xdr:cNvPr id="382" name="Rectangle 381">
            <a:extLst>
              <a:ext uri="{FF2B5EF4-FFF2-40B4-BE49-F238E27FC236}">
                <a16:creationId xmlns:a16="http://schemas.microsoft.com/office/drawing/2014/main" id="{E45D6BD4-2E04-D3A0-2008-B3B81E0CBB2A}"/>
              </a:ext>
            </a:extLst>
          </xdr:cNvPr>
          <xdr:cNvSpPr/>
        </xdr:nvSpPr>
        <xdr:spPr>
          <a:xfrm>
            <a:off x="516831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14</a:t>
            </a:r>
          </a:p>
        </xdr:txBody>
      </xdr:sp>
      <xdr:sp macro="" textlink="">
        <xdr:nvSpPr>
          <xdr:cNvPr id="383" name="Rectangle 382">
            <a:extLst>
              <a:ext uri="{FF2B5EF4-FFF2-40B4-BE49-F238E27FC236}">
                <a16:creationId xmlns:a16="http://schemas.microsoft.com/office/drawing/2014/main" id="{AF54FBE5-9F28-EF8C-0AE1-7A98CF841798}"/>
              </a:ext>
            </a:extLst>
          </xdr:cNvPr>
          <xdr:cNvSpPr/>
        </xdr:nvSpPr>
        <xdr:spPr>
          <a:xfrm>
            <a:off x="538008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15</a:t>
            </a:r>
          </a:p>
        </xdr:txBody>
      </xdr:sp>
      <xdr:sp macro="" textlink="">
        <xdr:nvSpPr>
          <xdr:cNvPr id="384" name="Rectangle 383">
            <a:extLst>
              <a:ext uri="{FF2B5EF4-FFF2-40B4-BE49-F238E27FC236}">
                <a16:creationId xmlns:a16="http://schemas.microsoft.com/office/drawing/2014/main" id="{7E085315-C029-0E05-FFB3-B170354AF607}"/>
              </a:ext>
            </a:extLst>
          </xdr:cNvPr>
          <xdr:cNvSpPr/>
        </xdr:nvSpPr>
        <xdr:spPr>
          <a:xfrm>
            <a:off x="559185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16</a:t>
            </a:r>
          </a:p>
        </xdr:txBody>
      </xdr:sp>
      <xdr:sp macro="" textlink="">
        <xdr:nvSpPr>
          <xdr:cNvPr id="385" name="Rectangle 384">
            <a:extLst>
              <a:ext uri="{FF2B5EF4-FFF2-40B4-BE49-F238E27FC236}">
                <a16:creationId xmlns:a16="http://schemas.microsoft.com/office/drawing/2014/main" id="{55F57F64-F399-8C60-6482-B901FA0C153D}"/>
              </a:ext>
            </a:extLst>
          </xdr:cNvPr>
          <xdr:cNvSpPr/>
        </xdr:nvSpPr>
        <xdr:spPr>
          <a:xfrm>
            <a:off x="580362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17</a:t>
            </a:r>
          </a:p>
        </xdr:txBody>
      </xdr:sp>
      <xdr:sp macro="" textlink="">
        <xdr:nvSpPr>
          <xdr:cNvPr id="386" name="Rectangle 385">
            <a:extLst>
              <a:ext uri="{FF2B5EF4-FFF2-40B4-BE49-F238E27FC236}">
                <a16:creationId xmlns:a16="http://schemas.microsoft.com/office/drawing/2014/main" id="{F9F8EA92-2DC8-87C0-00E9-621D71AFA990}"/>
              </a:ext>
            </a:extLst>
          </xdr:cNvPr>
          <xdr:cNvSpPr/>
        </xdr:nvSpPr>
        <xdr:spPr>
          <a:xfrm>
            <a:off x="601540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18</a:t>
            </a:r>
          </a:p>
        </xdr:txBody>
      </xdr:sp>
      <xdr:sp macro="" textlink="">
        <xdr:nvSpPr>
          <xdr:cNvPr id="387" name="Rectangle 386">
            <a:extLst>
              <a:ext uri="{FF2B5EF4-FFF2-40B4-BE49-F238E27FC236}">
                <a16:creationId xmlns:a16="http://schemas.microsoft.com/office/drawing/2014/main" id="{0D73BBD1-1513-F67A-05D1-BB15222CA96B}"/>
              </a:ext>
            </a:extLst>
          </xdr:cNvPr>
          <xdr:cNvSpPr/>
        </xdr:nvSpPr>
        <xdr:spPr>
          <a:xfrm>
            <a:off x="622717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19</a:t>
            </a:r>
          </a:p>
        </xdr:txBody>
      </xdr:sp>
      <xdr:sp macro="" textlink="">
        <xdr:nvSpPr>
          <xdr:cNvPr id="388" name="Rectangle 387">
            <a:extLst>
              <a:ext uri="{FF2B5EF4-FFF2-40B4-BE49-F238E27FC236}">
                <a16:creationId xmlns:a16="http://schemas.microsoft.com/office/drawing/2014/main" id="{8C762B66-3A0E-1389-C4CE-9D922090D87D}"/>
              </a:ext>
            </a:extLst>
          </xdr:cNvPr>
          <xdr:cNvSpPr/>
        </xdr:nvSpPr>
        <xdr:spPr>
          <a:xfrm>
            <a:off x="643894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20</a:t>
            </a:r>
          </a:p>
        </xdr:txBody>
      </xdr:sp>
      <xdr:sp macro="" textlink="">
        <xdr:nvSpPr>
          <xdr:cNvPr id="389" name="Rectangle 388">
            <a:extLst>
              <a:ext uri="{FF2B5EF4-FFF2-40B4-BE49-F238E27FC236}">
                <a16:creationId xmlns:a16="http://schemas.microsoft.com/office/drawing/2014/main" id="{242E7C1C-C65A-D72C-65E5-A37DB423C16B}"/>
              </a:ext>
            </a:extLst>
          </xdr:cNvPr>
          <xdr:cNvSpPr/>
        </xdr:nvSpPr>
        <xdr:spPr>
          <a:xfrm>
            <a:off x="665071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21</a:t>
            </a:r>
          </a:p>
        </xdr:txBody>
      </xdr:sp>
      <xdr:sp macro="" textlink="">
        <xdr:nvSpPr>
          <xdr:cNvPr id="390" name="Rectangle 389">
            <a:extLst>
              <a:ext uri="{FF2B5EF4-FFF2-40B4-BE49-F238E27FC236}">
                <a16:creationId xmlns:a16="http://schemas.microsoft.com/office/drawing/2014/main" id="{05EF4DE0-E7DF-4961-448E-81CC6D6FE7B8}"/>
              </a:ext>
            </a:extLst>
          </xdr:cNvPr>
          <xdr:cNvSpPr/>
        </xdr:nvSpPr>
        <xdr:spPr>
          <a:xfrm>
            <a:off x="686248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22</a:t>
            </a:r>
          </a:p>
        </xdr:txBody>
      </xdr:sp>
      <xdr:sp macro="" textlink="">
        <xdr:nvSpPr>
          <xdr:cNvPr id="391" name="Rectangle 390">
            <a:extLst>
              <a:ext uri="{FF2B5EF4-FFF2-40B4-BE49-F238E27FC236}">
                <a16:creationId xmlns:a16="http://schemas.microsoft.com/office/drawing/2014/main" id="{96EAE778-38FB-1364-07D8-7CE9B3D29E37}"/>
              </a:ext>
            </a:extLst>
          </xdr:cNvPr>
          <xdr:cNvSpPr/>
        </xdr:nvSpPr>
        <xdr:spPr>
          <a:xfrm>
            <a:off x="707426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23</a:t>
            </a:r>
          </a:p>
        </xdr:txBody>
      </xdr:sp>
      <xdr:sp macro="" textlink="">
        <xdr:nvSpPr>
          <xdr:cNvPr id="392" name="Rectangle 391">
            <a:extLst>
              <a:ext uri="{FF2B5EF4-FFF2-40B4-BE49-F238E27FC236}">
                <a16:creationId xmlns:a16="http://schemas.microsoft.com/office/drawing/2014/main" id="{90306A62-638A-EC55-E0F0-3A96F3742608}"/>
              </a:ext>
            </a:extLst>
          </xdr:cNvPr>
          <xdr:cNvSpPr/>
        </xdr:nvSpPr>
        <xdr:spPr>
          <a:xfrm>
            <a:off x="72860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24</a:t>
            </a:r>
          </a:p>
        </xdr:txBody>
      </xdr:sp>
      <xdr:sp macro="" textlink="">
        <xdr:nvSpPr>
          <xdr:cNvPr id="393" name="Rectangle 392">
            <a:extLst>
              <a:ext uri="{FF2B5EF4-FFF2-40B4-BE49-F238E27FC236}">
                <a16:creationId xmlns:a16="http://schemas.microsoft.com/office/drawing/2014/main" id="{5D5756DA-F225-1926-E14C-0BADADEE8967}"/>
              </a:ext>
            </a:extLst>
          </xdr:cNvPr>
          <xdr:cNvSpPr/>
        </xdr:nvSpPr>
        <xdr:spPr>
          <a:xfrm>
            <a:off x="749780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25</a:t>
            </a:r>
          </a:p>
        </xdr:txBody>
      </xdr:sp>
      <xdr:sp macro="" textlink="">
        <xdr:nvSpPr>
          <xdr:cNvPr id="394" name="Rectangle 393">
            <a:extLst>
              <a:ext uri="{FF2B5EF4-FFF2-40B4-BE49-F238E27FC236}">
                <a16:creationId xmlns:a16="http://schemas.microsoft.com/office/drawing/2014/main" id="{A9AB5DAB-B230-5A2D-663A-9EC86D87D59E}"/>
              </a:ext>
            </a:extLst>
          </xdr:cNvPr>
          <xdr:cNvSpPr/>
        </xdr:nvSpPr>
        <xdr:spPr>
          <a:xfrm>
            <a:off x="770957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26</a:t>
            </a:r>
          </a:p>
        </xdr:txBody>
      </xdr:sp>
      <xdr:sp macro="" textlink="">
        <xdr:nvSpPr>
          <xdr:cNvPr id="395" name="Rectangle 394">
            <a:extLst>
              <a:ext uri="{FF2B5EF4-FFF2-40B4-BE49-F238E27FC236}">
                <a16:creationId xmlns:a16="http://schemas.microsoft.com/office/drawing/2014/main" id="{982ADC33-50AB-F368-D055-DE8843B5DF88}"/>
              </a:ext>
            </a:extLst>
          </xdr:cNvPr>
          <xdr:cNvSpPr/>
        </xdr:nvSpPr>
        <xdr:spPr>
          <a:xfrm>
            <a:off x="792135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27</a:t>
            </a:r>
          </a:p>
        </xdr:txBody>
      </xdr:sp>
      <xdr:sp macro="" textlink="">
        <xdr:nvSpPr>
          <xdr:cNvPr id="396" name="Rectangle 395">
            <a:extLst>
              <a:ext uri="{FF2B5EF4-FFF2-40B4-BE49-F238E27FC236}">
                <a16:creationId xmlns:a16="http://schemas.microsoft.com/office/drawing/2014/main" id="{2D232D97-7648-BCEA-06EC-E7B0C449DD44}"/>
              </a:ext>
            </a:extLst>
          </xdr:cNvPr>
          <xdr:cNvSpPr/>
        </xdr:nvSpPr>
        <xdr:spPr>
          <a:xfrm>
            <a:off x="813312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28</a:t>
            </a:r>
          </a:p>
        </xdr:txBody>
      </xdr:sp>
      <xdr:sp macro="" textlink="">
        <xdr:nvSpPr>
          <xdr:cNvPr id="397" name="Rectangle 396">
            <a:extLst>
              <a:ext uri="{FF2B5EF4-FFF2-40B4-BE49-F238E27FC236}">
                <a16:creationId xmlns:a16="http://schemas.microsoft.com/office/drawing/2014/main" id="{F2EEC1BE-35D2-8D27-C44A-EC5BCA0723C1}"/>
              </a:ext>
            </a:extLst>
          </xdr:cNvPr>
          <xdr:cNvSpPr/>
        </xdr:nvSpPr>
        <xdr:spPr>
          <a:xfrm>
            <a:off x="834489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29</a:t>
            </a:r>
          </a:p>
        </xdr:txBody>
      </xdr:sp>
      <xdr:sp macro="" textlink="">
        <xdr:nvSpPr>
          <xdr:cNvPr id="398" name="Rectangle 397">
            <a:extLst>
              <a:ext uri="{FF2B5EF4-FFF2-40B4-BE49-F238E27FC236}">
                <a16:creationId xmlns:a16="http://schemas.microsoft.com/office/drawing/2014/main" id="{295CEC08-486F-92C5-C52A-591B158E4CC7}"/>
              </a:ext>
            </a:extLst>
          </xdr:cNvPr>
          <xdr:cNvSpPr/>
        </xdr:nvSpPr>
        <xdr:spPr>
          <a:xfrm>
            <a:off x="855666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30</a:t>
            </a:r>
          </a:p>
        </xdr:txBody>
      </xdr:sp>
      <xdr:sp macro="" textlink="">
        <xdr:nvSpPr>
          <xdr:cNvPr id="399" name="Rectangle 398">
            <a:extLst>
              <a:ext uri="{FF2B5EF4-FFF2-40B4-BE49-F238E27FC236}">
                <a16:creationId xmlns:a16="http://schemas.microsoft.com/office/drawing/2014/main" id="{9758AD79-54C4-53EF-9553-A3DFE9F3D9A8}"/>
              </a:ext>
            </a:extLst>
          </xdr:cNvPr>
          <xdr:cNvSpPr/>
        </xdr:nvSpPr>
        <xdr:spPr>
          <a:xfrm>
            <a:off x="8768444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31</a:t>
            </a:r>
          </a:p>
        </xdr:txBody>
      </xdr:sp>
    </xdr:grpSp>
    <xdr:clientData/>
  </xdr:twoCellAnchor>
  <xdr:twoCellAnchor>
    <xdr:from>
      <xdr:col>1</xdr:col>
      <xdr:colOff>353786</xdr:colOff>
      <xdr:row>11</xdr:row>
      <xdr:rowOff>142783</xdr:rowOff>
    </xdr:from>
    <xdr:to>
      <xdr:col>2</xdr:col>
      <xdr:colOff>14236</xdr:colOff>
      <xdr:row>12</xdr:row>
      <xdr:rowOff>6101</xdr:rowOff>
    </xdr:to>
    <xdr:cxnSp macro="">
      <xdr:nvCxnSpPr>
        <xdr:cNvPr id="400" name="Connector: Curved 399">
          <a:extLst>
            <a:ext uri="{FF2B5EF4-FFF2-40B4-BE49-F238E27FC236}">
              <a16:creationId xmlns:a16="http://schemas.microsoft.com/office/drawing/2014/main" id="{708DA22B-A6AF-4442-8C78-3052C9CDA368}"/>
            </a:ext>
          </a:extLst>
        </xdr:cNvPr>
        <xdr:cNvCxnSpPr>
          <a:stCxn id="13" idx="3"/>
          <a:endCxn id="211" idx="1"/>
        </xdr:cNvCxnSpPr>
      </xdr:nvCxnSpPr>
      <xdr:spPr>
        <a:xfrm flipV="1">
          <a:off x="963386" y="2238283"/>
          <a:ext cx="270050" cy="53818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353786</xdr:colOff>
      <xdr:row>12</xdr:row>
      <xdr:rowOff>170759</xdr:rowOff>
    </xdr:from>
    <xdr:to>
      <xdr:col>2</xdr:col>
      <xdr:colOff>14236</xdr:colOff>
      <xdr:row>13</xdr:row>
      <xdr:rowOff>14018</xdr:rowOff>
    </xdr:to>
    <xdr:cxnSp macro="">
      <xdr:nvCxnSpPr>
        <xdr:cNvPr id="401" name="Connector: Curved 400">
          <a:extLst>
            <a:ext uri="{FF2B5EF4-FFF2-40B4-BE49-F238E27FC236}">
              <a16:creationId xmlns:a16="http://schemas.microsoft.com/office/drawing/2014/main" id="{0E8F852A-04ED-4455-8A76-B0D2EF3F1B21}"/>
            </a:ext>
          </a:extLst>
        </xdr:cNvPr>
        <xdr:cNvCxnSpPr>
          <a:stCxn id="12" idx="3"/>
          <a:endCxn id="243" idx="1"/>
        </xdr:cNvCxnSpPr>
      </xdr:nvCxnSpPr>
      <xdr:spPr>
        <a:xfrm flipV="1">
          <a:off x="963386" y="2456759"/>
          <a:ext cx="270050" cy="33759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353786</xdr:colOff>
      <xdr:row>14</xdr:row>
      <xdr:rowOff>8235</xdr:rowOff>
    </xdr:from>
    <xdr:to>
      <xdr:col>2</xdr:col>
      <xdr:colOff>14236</xdr:colOff>
      <xdr:row>14</xdr:row>
      <xdr:rowOff>21935</xdr:rowOff>
    </xdr:to>
    <xdr:cxnSp macro="">
      <xdr:nvCxnSpPr>
        <xdr:cNvPr id="402" name="Connector: Curved 401">
          <a:extLst>
            <a:ext uri="{FF2B5EF4-FFF2-40B4-BE49-F238E27FC236}">
              <a16:creationId xmlns:a16="http://schemas.microsoft.com/office/drawing/2014/main" id="{BC1BCEB6-B5DC-4987-9588-C4D978B0FD49}"/>
            </a:ext>
          </a:extLst>
        </xdr:cNvPr>
        <xdr:cNvCxnSpPr>
          <a:stCxn id="14" idx="3"/>
          <a:endCxn id="275" idx="1"/>
        </xdr:cNvCxnSpPr>
      </xdr:nvCxnSpPr>
      <xdr:spPr>
        <a:xfrm flipV="1">
          <a:off x="963386" y="2675235"/>
          <a:ext cx="270050" cy="13700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353786</xdr:colOff>
      <xdr:row>15</xdr:row>
      <xdr:rowOff>29852</xdr:rowOff>
    </xdr:from>
    <xdr:to>
      <xdr:col>2</xdr:col>
      <xdr:colOff>14236</xdr:colOff>
      <xdr:row>15</xdr:row>
      <xdr:rowOff>36211</xdr:rowOff>
    </xdr:to>
    <xdr:cxnSp macro="">
      <xdr:nvCxnSpPr>
        <xdr:cNvPr id="403" name="Connector: Curved 402">
          <a:extLst>
            <a:ext uri="{FF2B5EF4-FFF2-40B4-BE49-F238E27FC236}">
              <a16:creationId xmlns:a16="http://schemas.microsoft.com/office/drawing/2014/main" id="{062C12F7-00D1-4CED-B85E-44FD7B1CEB89}"/>
            </a:ext>
          </a:extLst>
        </xdr:cNvPr>
        <xdr:cNvCxnSpPr>
          <a:stCxn id="16" idx="3"/>
          <a:endCxn id="306" idx="1"/>
        </xdr:cNvCxnSpPr>
      </xdr:nvCxnSpPr>
      <xdr:spPr>
        <a:xfrm>
          <a:off x="963386" y="2887352"/>
          <a:ext cx="270050" cy="6359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353786</xdr:colOff>
      <xdr:row>16</xdr:row>
      <xdr:rowOff>37769</xdr:rowOff>
    </xdr:from>
    <xdr:to>
      <xdr:col>2</xdr:col>
      <xdr:colOff>14236</xdr:colOff>
      <xdr:row>16</xdr:row>
      <xdr:rowOff>64187</xdr:rowOff>
    </xdr:to>
    <xdr:cxnSp macro="">
      <xdr:nvCxnSpPr>
        <xdr:cNvPr id="404" name="Connector: Curved 403">
          <a:extLst>
            <a:ext uri="{FF2B5EF4-FFF2-40B4-BE49-F238E27FC236}">
              <a16:creationId xmlns:a16="http://schemas.microsoft.com/office/drawing/2014/main" id="{9863882E-D2E5-467A-A0BC-54DB70864A5C}"/>
            </a:ext>
          </a:extLst>
        </xdr:cNvPr>
        <xdr:cNvCxnSpPr>
          <a:stCxn id="15" idx="3"/>
          <a:endCxn id="338" idx="1"/>
        </xdr:cNvCxnSpPr>
      </xdr:nvCxnSpPr>
      <xdr:spPr>
        <a:xfrm>
          <a:off x="963386" y="3085769"/>
          <a:ext cx="270050" cy="26418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353786</xdr:colOff>
      <xdr:row>17</xdr:row>
      <xdr:rowOff>45684</xdr:rowOff>
    </xdr:from>
    <xdr:to>
      <xdr:col>2</xdr:col>
      <xdr:colOff>14236</xdr:colOff>
      <xdr:row>17</xdr:row>
      <xdr:rowOff>92158</xdr:rowOff>
    </xdr:to>
    <xdr:cxnSp macro="">
      <xdr:nvCxnSpPr>
        <xdr:cNvPr id="405" name="Connector: Curved 404">
          <a:extLst>
            <a:ext uri="{FF2B5EF4-FFF2-40B4-BE49-F238E27FC236}">
              <a16:creationId xmlns:a16="http://schemas.microsoft.com/office/drawing/2014/main" id="{4670475C-1A1F-45CF-B124-183CC8E6220C}"/>
            </a:ext>
          </a:extLst>
        </xdr:cNvPr>
        <xdr:cNvCxnSpPr>
          <a:stCxn id="17" idx="3"/>
          <a:endCxn id="369" idx="1"/>
        </xdr:cNvCxnSpPr>
      </xdr:nvCxnSpPr>
      <xdr:spPr>
        <a:xfrm>
          <a:off x="963386" y="3284184"/>
          <a:ext cx="270050" cy="46474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190501</xdr:colOff>
      <xdr:row>6</xdr:row>
      <xdr:rowOff>108857</xdr:rowOff>
    </xdr:from>
    <xdr:to>
      <xdr:col>5</xdr:col>
      <xdr:colOff>103414</xdr:colOff>
      <xdr:row>12</xdr:row>
      <xdr:rowOff>27214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C977F368-C9C6-47A4-94DE-10B5833FBCCF}"/>
            </a:ext>
          </a:extLst>
        </xdr:cNvPr>
        <xdr:cNvGrpSpPr/>
      </xdr:nvGrpSpPr>
      <xdr:grpSpPr>
        <a:xfrm>
          <a:off x="1654970" y="1251857"/>
          <a:ext cx="1127350" cy="1061357"/>
          <a:chOff x="3245070" y="1251857"/>
          <a:chExt cx="1134741" cy="1061357"/>
        </a:xfrm>
      </xdr:grpSpPr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4422CD2F-EE6D-47A8-FB7B-546C1AE41A4B}"/>
              </a:ext>
            </a:extLst>
          </xdr:cNvPr>
          <xdr:cNvSpPr txBox="1"/>
        </xdr:nvSpPr>
        <xdr:spPr>
          <a:xfrm>
            <a:off x="3245070" y="1251857"/>
            <a:ext cx="378950" cy="19924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100"/>
              <a:t>mA</a:t>
            </a:r>
          </a:p>
        </xdr:txBody>
      </xdr:sp>
      <xdr:grpSp>
        <xdr:nvGrpSpPr>
          <xdr:cNvPr id="4" name="Group 3">
            <a:extLst>
              <a:ext uri="{FF2B5EF4-FFF2-40B4-BE49-F238E27FC236}">
                <a16:creationId xmlns:a16="http://schemas.microsoft.com/office/drawing/2014/main" id="{FB62C31E-0408-8497-A776-4D17C97A7FB2}"/>
              </a:ext>
            </a:extLst>
          </xdr:cNvPr>
          <xdr:cNvGrpSpPr/>
        </xdr:nvGrpSpPr>
        <xdr:grpSpPr>
          <a:xfrm>
            <a:off x="3964840" y="1638300"/>
            <a:ext cx="414971" cy="185057"/>
            <a:chOff x="3962400" y="1638300"/>
            <a:chExt cx="413657" cy="185057"/>
          </a:xfrm>
        </xdr:grpSpPr>
        <xdr:sp macro="" textlink="">
          <xdr:nvSpPr>
            <xdr:cNvPr id="19" name="Rectangle 18">
              <a:extLst>
                <a:ext uri="{FF2B5EF4-FFF2-40B4-BE49-F238E27FC236}">
                  <a16:creationId xmlns:a16="http://schemas.microsoft.com/office/drawing/2014/main" id="{38B32A5A-8821-7004-9479-4ED587BB3102}"/>
                </a:ext>
              </a:extLst>
            </xdr:cNvPr>
            <xdr:cNvSpPr/>
          </xdr:nvSpPr>
          <xdr:spPr>
            <a:xfrm>
              <a:off x="3962400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1</a:t>
              </a:r>
            </a:p>
          </xdr:txBody>
        </xdr:sp>
        <xdr:sp macro="" textlink="">
          <xdr:nvSpPr>
            <xdr:cNvPr id="20" name="Rectangle 19">
              <a:extLst>
                <a:ext uri="{FF2B5EF4-FFF2-40B4-BE49-F238E27FC236}">
                  <a16:creationId xmlns:a16="http://schemas.microsoft.com/office/drawing/2014/main" id="{636AFAAA-6C04-EE87-3A2F-2253A7FC4BFE}"/>
                </a:ext>
              </a:extLst>
            </xdr:cNvPr>
            <xdr:cNvSpPr/>
          </xdr:nvSpPr>
          <xdr:spPr>
            <a:xfrm>
              <a:off x="4174671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2</a:t>
              </a:r>
            </a:p>
          </xdr:txBody>
        </xdr:sp>
      </xdr:grpSp>
      <xdr:grpSp>
        <xdr:nvGrpSpPr>
          <xdr:cNvPr id="5" name="Group 4">
            <a:extLst>
              <a:ext uri="{FF2B5EF4-FFF2-40B4-BE49-F238E27FC236}">
                <a16:creationId xmlns:a16="http://schemas.microsoft.com/office/drawing/2014/main" id="{D55ECAB7-DF66-41A3-66C0-8EF528CF658E}"/>
              </a:ext>
            </a:extLst>
          </xdr:cNvPr>
          <xdr:cNvGrpSpPr/>
        </xdr:nvGrpSpPr>
        <xdr:grpSpPr>
          <a:xfrm>
            <a:off x="3964840" y="1883228"/>
            <a:ext cx="414971" cy="185057"/>
            <a:chOff x="3962400" y="1638300"/>
            <a:chExt cx="413657" cy="185057"/>
          </a:xfrm>
        </xdr:grpSpPr>
        <xdr:sp macro="" textlink="">
          <xdr:nvSpPr>
            <xdr:cNvPr id="17" name="Rectangle 16">
              <a:extLst>
                <a:ext uri="{FF2B5EF4-FFF2-40B4-BE49-F238E27FC236}">
                  <a16:creationId xmlns:a16="http://schemas.microsoft.com/office/drawing/2014/main" id="{A443F9BB-9B08-2714-D459-A6DE913AC9B9}"/>
                </a:ext>
              </a:extLst>
            </xdr:cNvPr>
            <xdr:cNvSpPr/>
          </xdr:nvSpPr>
          <xdr:spPr>
            <a:xfrm>
              <a:off x="3962400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3</a:t>
              </a:r>
            </a:p>
          </xdr:txBody>
        </xdr:sp>
        <xdr:sp macro="" textlink="">
          <xdr:nvSpPr>
            <xdr:cNvPr id="18" name="Rectangle 17">
              <a:extLst>
                <a:ext uri="{FF2B5EF4-FFF2-40B4-BE49-F238E27FC236}">
                  <a16:creationId xmlns:a16="http://schemas.microsoft.com/office/drawing/2014/main" id="{DCA74216-8CAD-2EAD-1A43-D999E234B6FD}"/>
                </a:ext>
              </a:extLst>
            </xdr:cNvPr>
            <xdr:cNvSpPr/>
          </xdr:nvSpPr>
          <xdr:spPr>
            <a:xfrm>
              <a:off x="4174671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4</a:t>
              </a:r>
            </a:p>
          </xdr:txBody>
        </xdr:sp>
      </xdr:grpSp>
      <xdr:grpSp>
        <xdr:nvGrpSpPr>
          <xdr:cNvPr id="6" name="Group 5">
            <a:extLst>
              <a:ext uri="{FF2B5EF4-FFF2-40B4-BE49-F238E27FC236}">
                <a16:creationId xmlns:a16="http://schemas.microsoft.com/office/drawing/2014/main" id="{606252EC-2428-D236-64AC-ABA5C7414ABC}"/>
              </a:ext>
            </a:extLst>
          </xdr:cNvPr>
          <xdr:cNvGrpSpPr/>
        </xdr:nvGrpSpPr>
        <xdr:grpSpPr>
          <a:xfrm>
            <a:off x="3964840" y="2128157"/>
            <a:ext cx="414971" cy="185057"/>
            <a:chOff x="3962400" y="1638300"/>
            <a:chExt cx="413657" cy="185057"/>
          </a:xfrm>
        </xdr:grpSpPr>
        <xdr:sp macro="" textlink="">
          <xdr:nvSpPr>
            <xdr:cNvPr id="15" name="Rectangle 14">
              <a:extLst>
                <a:ext uri="{FF2B5EF4-FFF2-40B4-BE49-F238E27FC236}">
                  <a16:creationId xmlns:a16="http://schemas.microsoft.com/office/drawing/2014/main" id="{7D71B659-2175-85E4-9254-32ABD366258B}"/>
                </a:ext>
              </a:extLst>
            </xdr:cNvPr>
            <xdr:cNvSpPr/>
          </xdr:nvSpPr>
          <xdr:spPr>
            <a:xfrm>
              <a:off x="3962400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5</a:t>
              </a:r>
            </a:p>
          </xdr:txBody>
        </xdr:sp>
        <xdr:sp macro="" textlink="">
          <xdr:nvSpPr>
            <xdr:cNvPr id="16" name="Rectangle 15">
              <a:extLst>
                <a:ext uri="{FF2B5EF4-FFF2-40B4-BE49-F238E27FC236}">
                  <a16:creationId xmlns:a16="http://schemas.microsoft.com/office/drawing/2014/main" id="{B9F645E4-C660-2DF7-352C-6360B7ACC137}"/>
                </a:ext>
              </a:extLst>
            </xdr:cNvPr>
            <xdr:cNvSpPr/>
          </xdr:nvSpPr>
          <xdr:spPr>
            <a:xfrm>
              <a:off x="4174671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6</a:t>
              </a:r>
            </a:p>
          </xdr:txBody>
        </xdr:sp>
      </xdr:grpSp>
      <xdr:grpSp>
        <xdr:nvGrpSpPr>
          <xdr:cNvPr id="7" name="Group 6">
            <a:extLst>
              <a:ext uri="{FF2B5EF4-FFF2-40B4-BE49-F238E27FC236}">
                <a16:creationId xmlns:a16="http://schemas.microsoft.com/office/drawing/2014/main" id="{20C63216-797E-5393-5E15-3EBAC96EF537}"/>
              </a:ext>
            </a:extLst>
          </xdr:cNvPr>
          <xdr:cNvGrpSpPr/>
        </xdr:nvGrpSpPr>
        <xdr:grpSpPr>
          <a:xfrm>
            <a:off x="3310382" y="1660072"/>
            <a:ext cx="201386" cy="576942"/>
            <a:chOff x="3309256" y="1763486"/>
            <a:chExt cx="201386" cy="576942"/>
          </a:xfrm>
        </xdr:grpSpPr>
        <xdr:sp macro="" textlink="">
          <xdr:nvSpPr>
            <xdr:cNvPr id="12" name="Rectangle 11">
              <a:extLst>
                <a:ext uri="{FF2B5EF4-FFF2-40B4-BE49-F238E27FC236}">
                  <a16:creationId xmlns:a16="http://schemas.microsoft.com/office/drawing/2014/main" id="{4D8D2F58-0343-AC48-57BA-532AB80244A1}"/>
                </a:ext>
              </a:extLst>
            </xdr:cNvPr>
            <xdr:cNvSpPr/>
          </xdr:nvSpPr>
          <xdr:spPr>
            <a:xfrm>
              <a:off x="3309256" y="1959428"/>
              <a:ext cx="201386" cy="185057"/>
            </a:xfrm>
            <a:prstGeom prst="rect">
              <a:avLst/>
            </a:prstGeom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endParaRPr lang="en-US" sz="1100"/>
            </a:p>
          </xdr:txBody>
        </xdr:sp>
        <xdr:sp macro="" textlink="">
          <xdr:nvSpPr>
            <xdr:cNvPr id="13" name="Rectangle 12">
              <a:extLst>
                <a:ext uri="{FF2B5EF4-FFF2-40B4-BE49-F238E27FC236}">
                  <a16:creationId xmlns:a16="http://schemas.microsoft.com/office/drawing/2014/main" id="{0BE866B1-E7F0-7258-177F-41F0501AFBB3}"/>
                </a:ext>
              </a:extLst>
            </xdr:cNvPr>
            <xdr:cNvSpPr/>
          </xdr:nvSpPr>
          <xdr:spPr>
            <a:xfrm>
              <a:off x="3309256" y="1763486"/>
              <a:ext cx="201386" cy="185057"/>
            </a:xfrm>
            <a:prstGeom prst="rect">
              <a:avLst/>
            </a:prstGeom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endParaRPr lang="en-US" sz="1100"/>
            </a:p>
          </xdr:txBody>
        </xdr:sp>
        <xdr:sp macro="" textlink="">
          <xdr:nvSpPr>
            <xdr:cNvPr id="14" name="Rectangle 13">
              <a:extLst>
                <a:ext uri="{FF2B5EF4-FFF2-40B4-BE49-F238E27FC236}">
                  <a16:creationId xmlns:a16="http://schemas.microsoft.com/office/drawing/2014/main" id="{5AF04AD9-198F-2881-A98B-E4952BC1F861}"/>
                </a:ext>
              </a:extLst>
            </xdr:cNvPr>
            <xdr:cNvSpPr/>
          </xdr:nvSpPr>
          <xdr:spPr>
            <a:xfrm>
              <a:off x="3309256" y="2155371"/>
              <a:ext cx="201386" cy="185057"/>
            </a:xfrm>
            <a:prstGeom prst="rect">
              <a:avLst/>
            </a:prstGeom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endParaRPr lang="en-US" sz="1100"/>
            </a:p>
          </xdr:txBody>
        </xdr:sp>
      </xdr:grpSp>
      <xdr:cxnSp macro="">
        <xdr:nvCxnSpPr>
          <xdr:cNvPr id="8" name="Connector: Curved 7">
            <a:extLst>
              <a:ext uri="{FF2B5EF4-FFF2-40B4-BE49-F238E27FC236}">
                <a16:creationId xmlns:a16="http://schemas.microsoft.com/office/drawing/2014/main" id="{EC36BC64-1AFB-844E-547E-7C5E894412E7}"/>
              </a:ext>
            </a:extLst>
          </xdr:cNvPr>
          <xdr:cNvCxnSpPr>
            <a:stCxn id="13" idx="3"/>
            <a:endCxn id="19" idx="1"/>
          </xdr:cNvCxnSpPr>
        </xdr:nvCxnSpPr>
        <xdr:spPr>
          <a:xfrm flipV="1">
            <a:off x="3511768" y="1730829"/>
            <a:ext cx="453072" cy="21772"/>
          </a:xfrm>
          <a:prstGeom prst="curved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nector: Curved 8">
            <a:extLst>
              <a:ext uri="{FF2B5EF4-FFF2-40B4-BE49-F238E27FC236}">
                <a16:creationId xmlns:a16="http://schemas.microsoft.com/office/drawing/2014/main" id="{46AB9748-586F-AA19-0D35-0B623DB1C445}"/>
              </a:ext>
            </a:extLst>
          </xdr:cNvPr>
          <xdr:cNvCxnSpPr>
            <a:stCxn id="12" idx="3"/>
            <a:endCxn id="17" idx="1"/>
          </xdr:cNvCxnSpPr>
        </xdr:nvCxnSpPr>
        <xdr:spPr>
          <a:xfrm>
            <a:off x="3511768" y="1948543"/>
            <a:ext cx="453072" cy="27214"/>
          </a:xfrm>
          <a:prstGeom prst="curved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nector: Curved 9">
            <a:extLst>
              <a:ext uri="{FF2B5EF4-FFF2-40B4-BE49-F238E27FC236}">
                <a16:creationId xmlns:a16="http://schemas.microsoft.com/office/drawing/2014/main" id="{5C774346-DCF7-252A-9FCC-DE25816FC6FE}"/>
              </a:ext>
            </a:extLst>
          </xdr:cNvPr>
          <xdr:cNvCxnSpPr>
            <a:stCxn id="14" idx="3"/>
            <a:endCxn id="15" idx="1"/>
          </xdr:cNvCxnSpPr>
        </xdr:nvCxnSpPr>
        <xdr:spPr>
          <a:xfrm>
            <a:off x="3511768" y="2144486"/>
            <a:ext cx="453072" cy="76200"/>
          </a:xfrm>
          <a:prstGeom prst="curved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nector: Curved 10">
            <a:extLst>
              <a:ext uri="{FF2B5EF4-FFF2-40B4-BE49-F238E27FC236}">
                <a16:creationId xmlns:a16="http://schemas.microsoft.com/office/drawing/2014/main" id="{4A2369A5-58D1-351C-A136-A27FB269955A}"/>
              </a:ext>
            </a:extLst>
          </xdr:cNvPr>
          <xdr:cNvCxnSpPr>
            <a:stCxn id="3" idx="2"/>
            <a:endCxn id="13" idx="0"/>
          </xdr:cNvCxnSpPr>
        </xdr:nvCxnSpPr>
        <xdr:spPr>
          <a:xfrm rot="5400000">
            <a:off x="3318326" y="1543852"/>
            <a:ext cx="208969" cy="23470"/>
          </a:xfrm>
          <a:prstGeom prst="curved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6</xdr:col>
      <xdr:colOff>381001</xdr:colOff>
      <xdr:row>6</xdr:row>
      <xdr:rowOff>43543</xdr:rowOff>
    </xdr:from>
    <xdr:ext cx="378950" cy="199246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FBE11B98-CC3A-4283-BB2A-47151E69DEAE}"/>
            </a:ext>
          </a:extLst>
        </xdr:cNvPr>
        <xdr:cNvSpPr txBox="1"/>
      </xdr:nvSpPr>
      <xdr:spPr>
        <a:xfrm>
          <a:off x="3676651" y="1186543"/>
          <a:ext cx="378950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mB</a:t>
          </a:r>
        </a:p>
      </xdr:txBody>
    </xdr:sp>
    <xdr:clientData/>
  </xdr:oneCellAnchor>
  <xdr:twoCellAnchor>
    <xdr:from>
      <xdr:col>6</xdr:col>
      <xdr:colOff>547006</xdr:colOff>
      <xdr:row>7</xdr:row>
      <xdr:rowOff>52289</xdr:rowOff>
    </xdr:from>
    <xdr:to>
      <xdr:col>6</xdr:col>
      <xdr:colOff>570476</xdr:colOff>
      <xdr:row>8</xdr:row>
      <xdr:rowOff>38101</xdr:rowOff>
    </xdr:to>
    <xdr:cxnSp macro="">
      <xdr:nvCxnSpPr>
        <xdr:cNvPr id="22" name="Connector: Curved 21">
          <a:extLst>
            <a:ext uri="{FF2B5EF4-FFF2-40B4-BE49-F238E27FC236}">
              <a16:creationId xmlns:a16="http://schemas.microsoft.com/office/drawing/2014/main" id="{9FC81AAE-51E4-4FB3-95B1-0C407F92F742}"/>
            </a:ext>
          </a:extLst>
        </xdr:cNvPr>
        <xdr:cNvCxnSpPr>
          <a:stCxn id="21" idx="2"/>
          <a:endCxn id="26" idx="0"/>
        </xdr:cNvCxnSpPr>
      </xdr:nvCxnSpPr>
      <xdr:spPr>
        <a:xfrm rot="5400000">
          <a:off x="3766235" y="1462210"/>
          <a:ext cx="176312" cy="23470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38099</xdr:colOff>
      <xdr:row>8</xdr:row>
      <xdr:rowOff>97972</xdr:rowOff>
    </xdr:from>
    <xdr:to>
      <xdr:col>7</xdr:col>
      <xdr:colOff>359229</xdr:colOff>
      <xdr:row>8</xdr:row>
      <xdr:rowOff>130630</xdr:rowOff>
    </xdr:to>
    <xdr:cxnSp macro="">
      <xdr:nvCxnSpPr>
        <xdr:cNvPr id="23" name="Connector: Curved 22">
          <a:extLst>
            <a:ext uri="{FF2B5EF4-FFF2-40B4-BE49-F238E27FC236}">
              <a16:creationId xmlns:a16="http://schemas.microsoft.com/office/drawing/2014/main" id="{BBBCE50C-7BD4-4ED7-94C5-991BC7C6DEC0}"/>
            </a:ext>
          </a:extLst>
        </xdr:cNvPr>
        <xdr:cNvCxnSpPr>
          <a:stCxn id="26" idx="3"/>
          <a:endCxn id="28" idx="1"/>
        </xdr:cNvCxnSpPr>
      </xdr:nvCxnSpPr>
      <xdr:spPr>
        <a:xfrm flipV="1">
          <a:off x="3943349" y="1621972"/>
          <a:ext cx="321130" cy="32658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446313</xdr:colOff>
      <xdr:row>8</xdr:row>
      <xdr:rowOff>38101</xdr:rowOff>
    </xdr:from>
    <xdr:to>
      <xdr:col>7</xdr:col>
      <xdr:colOff>38099</xdr:colOff>
      <xdr:row>10</xdr:row>
      <xdr:rowOff>38100</xdr:rowOff>
    </xdr:to>
    <xdr:grpSp>
      <xdr:nvGrpSpPr>
        <xdr:cNvPr id="24" name="Group 23">
          <a:extLst>
            <a:ext uri="{FF2B5EF4-FFF2-40B4-BE49-F238E27FC236}">
              <a16:creationId xmlns:a16="http://schemas.microsoft.com/office/drawing/2014/main" id="{2FDFB1F1-A94D-493A-BF9F-D6CBF0A35E48}"/>
            </a:ext>
          </a:extLst>
        </xdr:cNvPr>
        <xdr:cNvGrpSpPr/>
      </xdr:nvGrpSpPr>
      <xdr:grpSpPr>
        <a:xfrm>
          <a:off x="3732438" y="1562101"/>
          <a:ext cx="199005" cy="380999"/>
          <a:chOff x="5323113" y="1562101"/>
          <a:chExt cx="201386" cy="380999"/>
        </a:xfrm>
      </xdr:grpSpPr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id="{EBBCCCB8-4337-415B-4FEC-F117B98C2556}"/>
              </a:ext>
            </a:extLst>
          </xdr:cNvPr>
          <xdr:cNvSpPr/>
        </xdr:nvSpPr>
        <xdr:spPr>
          <a:xfrm>
            <a:off x="5323113" y="1758043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26" name="Rectangle 25">
            <a:extLst>
              <a:ext uri="{FF2B5EF4-FFF2-40B4-BE49-F238E27FC236}">
                <a16:creationId xmlns:a16="http://schemas.microsoft.com/office/drawing/2014/main" id="{F58F5A04-8EFA-A18B-588F-685B23F40403}"/>
              </a:ext>
            </a:extLst>
          </xdr:cNvPr>
          <xdr:cNvSpPr/>
        </xdr:nvSpPr>
        <xdr:spPr>
          <a:xfrm>
            <a:off x="5323113" y="1562101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</xdr:grpSp>
    <xdr:clientData/>
  </xdr:twoCellAnchor>
  <xdr:twoCellAnchor>
    <xdr:from>
      <xdr:col>7</xdr:col>
      <xdr:colOff>359229</xdr:colOff>
      <xdr:row>8</xdr:row>
      <xdr:rowOff>5443</xdr:rowOff>
    </xdr:from>
    <xdr:to>
      <xdr:col>8</xdr:col>
      <xdr:colOff>163286</xdr:colOff>
      <xdr:row>9</xdr:row>
      <xdr:rowOff>0</xdr:rowOff>
    </xdr:to>
    <xdr:grpSp>
      <xdr:nvGrpSpPr>
        <xdr:cNvPr id="27" name="Group 26">
          <a:extLst>
            <a:ext uri="{FF2B5EF4-FFF2-40B4-BE49-F238E27FC236}">
              <a16:creationId xmlns:a16="http://schemas.microsoft.com/office/drawing/2014/main" id="{BA4EFEE9-9B27-4A9F-9A36-520F692AE875}"/>
            </a:ext>
          </a:extLst>
        </xdr:cNvPr>
        <xdr:cNvGrpSpPr/>
      </xdr:nvGrpSpPr>
      <xdr:grpSpPr>
        <a:xfrm>
          <a:off x="4252573" y="1529443"/>
          <a:ext cx="411276" cy="185057"/>
          <a:chOff x="3962400" y="1638300"/>
          <a:chExt cx="413657" cy="185057"/>
        </a:xfrm>
      </xdr:grpSpPr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id="{93D45594-26D3-5FEA-D126-A22E3D5FFC70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29" name="Rectangle 28">
            <a:extLst>
              <a:ext uri="{FF2B5EF4-FFF2-40B4-BE49-F238E27FC236}">
                <a16:creationId xmlns:a16="http://schemas.microsoft.com/office/drawing/2014/main" id="{38DF8FD3-2D41-A989-27F4-08E2C5BDE7F2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2</a:t>
            </a:r>
          </a:p>
        </xdr:txBody>
      </xdr:sp>
    </xdr:grpSp>
    <xdr:clientData/>
  </xdr:twoCellAnchor>
  <xdr:twoCellAnchor>
    <xdr:from>
      <xdr:col>7</xdr:col>
      <xdr:colOff>359229</xdr:colOff>
      <xdr:row>9</xdr:row>
      <xdr:rowOff>54428</xdr:rowOff>
    </xdr:from>
    <xdr:to>
      <xdr:col>8</xdr:col>
      <xdr:colOff>163286</xdr:colOff>
      <xdr:row>10</xdr:row>
      <xdr:rowOff>48985</xdr:rowOff>
    </xdr:to>
    <xdr:grpSp>
      <xdr:nvGrpSpPr>
        <xdr:cNvPr id="30" name="Group 29">
          <a:extLst>
            <a:ext uri="{FF2B5EF4-FFF2-40B4-BE49-F238E27FC236}">
              <a16:creationId xmlns:a16="http://schemas.microsoft.com/office/drawing/2014/main" id="{05534765-F8FB-470A-9BE9-1A212B107D1B}"/>
            </a:ext>
          </a:extLst>
        </xdr:cNvPr>
        <xdr:cNvGrpSpPr/>
      </xdr:nvGrpSpPr>
      <xdr:grpSpPr>
        <a:xfrm>
          <a:off x="4252573" y="1768928"/>
          <a:ext cx="411276" cy="185057"/>
          <a:chOff x="3962400" y="1638300"/>
          <a:chExt cx="413657" cy="185057"/>
        </a:xfrm>
      </xdr:grpSpPr>
      <xdr:sp macro="" textlink="">
        <xdr:nvSpPr>
          <xdr:cNvPr id="31" name="Rectangle 30">
            <a:extLst>
              <a:ext uri="{FF2B5EF4-FFF2-40B4-BE49-F238E27FC236}">
                <a16:creationId xmlns:a16="http://schemas.microsoft.com/office/drawing/2014/main" id="{FB587C41-486C-D602-62DA-401AFEA5BCB6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3</a:t>
            </a:r>
          </a:p>
        </xdr:txBody>
      </xdr:sp>
      <xdr:sp macro="" textlink="">
        <xdr:nvSpPr>
          <xdr:cNvPr id="32" name="Rectangle 31">
            <a:extLst>
              <a:ext uri="{FF2B5EF4-FFF2-40B4-BE49-F238E27FC236}">
                <a16:creationId xmlns:a16="http://schemas.microsoft.com/office/drawing/2014/main" id="{E89793FF-BE08-8212-07C3-D48AE48756F9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4</a:t>
            </a:r>
          </a:p>
        </xdr:txBody>
      </xdr:sp>
    </xdr:grpSp>
    <xdr:clientData/>
  </xdr:twoCellAnchor>
  <xdr:twoCellAnchor>
    <xdr:from>
      <xdr:col>7</xdr:col>
      <xdr:colOff>38099</xdr:colOff>
      <xdr:row>9</xdr:row>
      <xdr:rowOff>136072</xdr:rowOff>
    </xdr:from>
    <xdr:to>
      <xdr:col>7</xdr:col>
      <xdr:colOff>359229</xdr:colOff>
      <xdr:row>9</xdr:row>
      <xdr:rowOff>146957</xdr:rowOff>
    </xdr:to>
    <xdr:cxnSp macro="">
      <xdr:nvCxnSpPr>
        <xdr:cNvPr id="33" name="Connector: Curved 32">
          <a:extLst>
            <a:ext uri="{FF2B5EF4-FFF2-40B4-BE49-F238E27FC236}">
              <a16:creationId xmlns:a16="http://schemas.microsoft.com/office/drawing/2014/main" id="{DD9CF79D-ABF6-4797-B708-231672FA578C}"/>
            </a:ext>
          </a:extLst>
        </xdr:cNvPr>
        <xdr:cNvCxnSpPr>
          <a:stCxn id="25" idx="3"/>
          <a:endCxn id="31" idx="1"/>
        </xdr:cNvCxnSpPr>
      </xdr:nvCxnSpPr>
      <xdr:spPr>
        <a:xfrm>
          <a:off x="3943349" y="1850572"/>
          <a:ext cx="321130" cy="10885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</xdr:col>
      <xdr:colOff>266701</xdr:colOff>
      <xdr:row>6</xdr:row>
      <xdr:rowOff>119743</xdr:rowOff>
    </xdr:from>
    <xdr:ext cx="378950" cy="199246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51720A5F-AD05-450E-9E25-7C376CF5BD22}"/>
            </a:ext>
          </a:extLst>
        </xdr:cNvPr>
        <xdr:cNvSpPr txBox="1"/>
      </xdr:nvSpPr>
      <xdr:spPr>
        <a:xfrm>
          <a:off x="5391151" y="1262743"/>
          <a:ext cx="378950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mC</a:t>
          </a:r>
        </a:p>
      </xdr:txBody>
    </xdr:sp>
    <xdr:clientData/>
  </xdr:oneCellAnchor>
  <xdr:twoCellAnchor>
    <xdr:from>
      <xdr:col>10</xdr:col>
      <xdr:colOff>375557</xdr:colOff>
      <xdr:row>8</xdr:row>
      <xdr:rowOff>125186</xdr:rowOff>
    </xdr:from>
    <xdr:to>
      <xdr:col>11</xdr:col>
      <xdr:colOff>342900</xdr:colOff>
      <xdr:row>9</xdr:row>
      <xdr:rowOff>119743</xdr:rowOff>
    </xdr:to>
    <xdr:grpSp>
      <xdr:nvGrpSpPr>
        <xdr:cNvPr id="35" name="Group 34">
          <a:extLst>
            <a:ext uri="{FF2B5EF4-FFF2-40B4-BE49-F238E27FC236}">
              <a16:creationId xmlns:a16="http://schemas.microsoft.com/office/drawing/2014/main" id="{0E7AD7CF-8F3D-4F07-9911-824FA9EB6B82}"/>
            </a:ext>
          </a:extLst>
        </xdr:cNvPr>
        <xdr:cNvGrpSpPr/>
      </xdr:nvGrpSpPr>
      <xdr:grpSpPr>
        <a:xfrm>
          <a:off x="6090557" y="1649186"/>
          <a:ext cx="574562" cy="185057"/>
          <a:chOff x="3962400" y="1638300"/>
          <a:chExt cx="413657" cy="185057"/>
        </a:xfrm>
      </xdr:grpSpPr>
      <xdr:sp macro="" textlink="">
        <xdr:nvSpPr>
          <xdr:cNvPr id="36" name="Rectangle 35">
            <a:extLst>
              <a:ext uri="{FF2B5EF4-FFF2-40B4-BE49-F238E27FC236}">
                <a16:creationId xmlns:a16="http://schemas.microsoft.com/office/drawing/2014/main" id="{81F620BC-D99B-32AE-BD50-E820B7A91E1C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7</a:t>
            </a:r>
          </a:p>
        </xdr:txBody>
      </xdr:sp>
      <xdr:sp macro="" textlink="">
        <xdr:nvSpPr>
          <xdr:cNvPr id="37" name="Rectangle 36">
            <a:extLst>
              <a:ext uri="{FF2B5EF4-FFF2-40B4-BE49-F238E27FC236}">
                <a16:creationId xmlns:a16="http://schemas.microsoft.com/office/drawing/2014/main" id="{9476AA8D-A31C-229E-46A8-13C88280885C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10</a:t>
            </a:r>
          </a:p>
        </xdr:txBody>
      </xdr:sp>
    </xdr:grpSp>
    <xdr:clientData/>
  </xdr:twoCellAnchor>
  <xdr:twoCellAnchor>
    <xdr:from>
      <xdr:col>10</xdr:col>
      <xdr:colOff>375557</xdr:colOff>
      <xdr:row>9</xdr:row>
      <xdr:rowOff>179614</xdr:rowOff>
    </xdr:from>
    <xdr:to>
      <xdr:col>11</xdr:col>
      <xdr:colOff>348343</xdr:colOff>
      <xdr:row>10</xdr:row>
      <xdr:rowOff>174171</xdr:rowOff>
    </xdr:to>
    <xdr:grpSp>
      <xdr:nvGrpSpPr>
        <xdr:cNvPr id="38" name="Group 37">
          <a:extLst>
            <a:ext uri="{FF2B5EF4-FFF2-40B4-BE49-F238E27FC236}">
              <a16:creationId xmlns:a16="http://schemas.microsoft.com/office/drawing/2014/main" id="{A3107672-9A91-44BF-8241-53AA56D8F468}"/>
            </a:ext>
          </a:extLst>
        </xdr:cNvPr>
        <xdr:cNvGrpSpPr/>
      </xdr:nvGrpSpPr>
      <xdr:grpSpPr>
        <a:xfrm>
          <a:off x="6090557" y="1894114"/>
          <a:ext cx="580005" cy="185057"/>
          <a:chOff x="3962400" y="1638300"/>
          <a:chExt cx="413657" cy="185057"/>
        </a:xfrm>
      </xdr:grpSpPr>
      <xdr:sp macro="" textlink="">
        <xdr:nvSpPr>
          <xdr:cNvPr id="39" name="Rectangle 38">
            <a:extLst>
              <a:ext uri="{FF2B5EF4-FFF2-40B4-BE49-F238E27FC236}">
                <a16:creationId xmlns:a16="http://schemas.microsoft.com/office/drawing/2014/main" id="{2750B1EC-B675-48CA-7650-D27AF19D3E5E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15</a:t>
            </a:r>
          </a:p>
        </xdr:txBody>
      </xdr:sp>
      <xdr:sp macro="" textlink="">
        <xdr:nvSpPr>
          <xdr:cNvPr id="40" name="Rectangle 39">
            <a:extLst>
              <a:ext uri="{FF2B5EF4-FFF2-40B4-BE49-F238E27FC236}">
                <a16:creationId xmlns:a16="http://schemas.microsoft.com/office/drawing/2014/main" id="{59DFDCF3-8F1D-DC95-EB76-A17BAD866FB7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22</a:t>
            </a:r>
          </a:p>
        </xdr:txBody>
      </xdr:sp>
    </xdr:grpSp>
    <xdr:clientData/>
  </xdr:twoCellAnchor>
  <xdr:twoCellAnchor>
    <xdr:from>
      <xdr:col>10</xdr:col>
      <xdr:colOff>375557</xdr:colOff>
      <xdr:row>11</xdr:row>
      <xdr:rowOff>43543</xdr:rowOff>
    </xdr:from>
    <xdr:to>
      <xdr:col>11</xdr:col>
      <xdr:colOff>348343</xdr:colOff>
      <xdr:row>12</xdr:row>
      <xdr:rowOff>38100</xdr:rowOff>
    </xdr:to>
    <xdr:grpSp>
      <xdr:nvGrpSpPr>
        <xdr:cNvPr id="41" name="Group 40">
          <a:extLst>
            <a:ext uri="{FF2B5EF4-FFF2-40B4-BE49-F238E27FC236}">
              <a16:creationId xmlns:a16="http://schemas.microsoft.com/office/drawing/2014/main" id="{DEFCC9C9-ABD1-4E53-A95E-D2516021044B}"/>
            </a:ext>
          </a:extLst>
        </xdr:cNvPr>
        <xdr:cNvGrpSpPr/>
      </xdr:nvGrpSpPr>
      <xdr:grpSpPr>
        <a:xfrm>
          <a:off x="6090557" y="2139043"/>
          <a:ext cx="580005" cy="185057"/>
          <a:chOff x="3962400" y="1638300"/>
          <a:chExt cx="413657" cy="185057"/>
        </a:xfrm>
      </xdr:grpSpPr>
      <xdr:sp macro="" textlink="">
        <xdr:nvSpPr>
          <xdr:cNvPr id="42" name="Rectangle 41">
            <a:extLst>
              <a:ext uri="{FF2B5EF4-FFF2-40B4-BE49-F238E27FC236}">
                <a16:creationId xmlns:a16="http://schemas.microsoft.com/office/drawing/2014/main" id="{F43ED16A-D1D4-7DCD-E29A-E1AF2C699F79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23</a:t>
            </a:r>
          </a:p>
        </xdr:txBody>
      </xdr:sp>
      <xdr:sp macro="" textlink="">
        <xdr:nvSpPr>
          <xdr:cNvPr id="43" name="Rectangle 42">
            <a:extLst>
              <a:ext uri="{FF2B5EF4-FFF2-40B4-BE49-F238E27FC236}">
                <a16:creationId xmlns:a16="http://schemas.microsoft.com/office/drawing/2014/main" id="{BDB4C3EB-770C-36B0-95A8-FCCAD6D6737E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34</a:t>
            </a:r>
          </a:p>
        </xdr:txBody>
      </xdr:sp>
    </xdr:grpSp>
    <xdr:clientData/>
  </xdr:twoCellAnchor>
  <xdr:twoCellAnchor>
    <xdr:from>
      <xdr:col>9</xdr:col>
      <xdr:colOff>332013</xdr:colOff>
      <xdr:row>8</xdr:row>
      <xdr:rowOff>146958</xdr:rowOff>
    </xdr:from>
    <xdr:to>
      <xdr:col>9</xdr:col>
      <xdr:colOff>533399</xdr:colOff>
      <xdr:row>11</xdr:row>
      <xdr:rowOff>152400</xdr:rowOff>
    </xdr:to>
    <xdr:grpSp>
      <xdr:nvGrpSpPr>
        <xdr:cNvPr id="44" name="Group 43">
          <a:extLst>
            <a:ext uri="{FF2B5EF4-FFF2-40B4-BE49-F238E27FC236}">
              <a16:creationId xmlns:a16="http://schemas.microsoft.com/office/drawing/2014/main" id="{71FA2B62-CBC9-40C5-BCB7-6A8BD178503C}"/>
            </a:ext>
          </a:extLst>
        </xdr:cNvPr>
        <xdr:cNvGrpSpPr/>
      </xdr:nvGrpSpPr>
      <xdr:grpSpPr>
        <a:xfrm>
          <a:off x="5439794" y="1670958"/>
          <a:ext cx="201386" cy="576942"/>
          <a:chOff x="3309256" y="1763486"/>
          <a:chExt cx="201386" cy="576942"/>
        </a:xfrm>
      </xdr:grpSpPr>
      <xdr:sp macro="" textlink="">
        <xdr:nvSpPr>
          <xdr:cNvPr id="45" name="Rectangle 44">
            <a:extLst>
              <a:ext uri="{FF2B5EF4-FFF2-40B4-BE49-F238E27FC236}">
                <a16:creationId xmlns:a16="http://schemas.microsoft.com/office/drawing/2014/main" id="{8B407341-F0A3-E750-C4CA-AA79A0DCB99D}"/>
              </a:ext>
            </a:extLst>
          </xdr:cNvPr>
          <xdr:cNvSpPr/>
        </xdr:nvSpPr>
        <xdr:spPr>
          <a:xfrm>
            <a:off x="3309256" y="1959428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46" name="Rectangle 45">
            <a:extLst>
              <a:ext uri="{FF2B5EF4-FFF2-40B4-BE49-F238E27FC236}">
                <a16:creationId xmlns:a16="http://schemas.microsoft.com/office/drawing/2014/main" id="{0D5DBADE-E113-006C-3837-23611D05B1E3}"/>
              </a:ext>
            </a:extLst>
          </xdr:cNvPr>
          <xdr:cNvSpPr/>
        </xdr:nvSpPr>
        <xdr:spPr>
          <a:xfrm>
            <a:off x="3309256" y="1763486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47" name="Rectangle 46">
            <a:extLst>
              <a:ext uri="{FF2B5EF4-FFF2-40B4-BE49-F238E27FC236}">
                <a16:creationId xmlns:a16="http://schemas.microsoft.com/office/drawing/2014/main" id="{72644C80-50C3-72AD-1E33-58A59FD687DF}"/>
              </a:ext>
            </a:extLst>
          </xdr:cNvPr>
          <xdr:cNvSpPr/>
        </xdr:nvSpPr>
        <xdr:spPr>
          <a:xfrm>
            <a:off x="3309256" y="2155371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</xdr:grpSp>
    <xdr:clientData/>
  </xdr:twoCellAnchor>
  <xdr:twoCellAnchor>
    <xdr:from>
      <xdr:col>9</xdr:col>
      <xdr:colOff>533399</xdr:colOff>
      <xdr:row>9</xdr:row>
      <xdr:rowOff>27215</xdr:rowOff>
    </xdr:from>
    <xdr:to>
      <xdr:col>10</xdr:col>
      <xdr:colOff>375557</xdr:colOff>
      <xdr:row>9</xdr:row>
      <xdr:rowOff>48987</xdr:rowOff>
    </xdr:to>
    <xdr:cxnSp macro="">
      <xdr:nvCxnSpPr>
        <xdr:cNvPr id="48" name="Connector: Curved 47">
          <a:extLst>
            <a:ext uri="{FF2B5EF4-FFF2-40B4-BE49-F238E27FC236}">
              <a16:creationId xmlns:a16="http://schemas.microsoft.com/office/drawing/2014/main" id="{7D5644E1-20D2-4C83-9CED-8F3B5DF6D10F}"/>
            </a:ext>
          </a:extLst>
        </xdr:cNvPr>
        <xdr:cNvCxnSpPr>
          <a:stCxn id="46" idx="3"/>
          <a:endCxn id="36" idx="1"/>
        </xdr:cNvCxnSpPr>
      </xdr:nvCxnSpPr>
      <xdr:spPr>
        <a:xfrm flipV="1">
          <a:off x="5657849" y="1741715"/>
          <a:ext cx="451758" cy="21772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533399</xdr:colOff>
      <xdr:row>10</xdr:row>
      <xdr:rowOff>54429</xdr:rowOff>
    </xdr:from>
    <xdr:to>
      <xdr:col>10</xdr:col>
      <xdr:colOff>375557</xdr:colOff>
      <xdr:row>10</xdr:row>
      <xdr:rowOff>81643</xdr:rowOff>
    </xdr:to>
    <xdr:cxnSp macro="">
      <xdr:nvCxnSpPr>
        <xdr:cNvPr id="49" name="Connector: Curved 48">
          <a:extLst>
            <a:ext uri="{FF2B5EF4-FFF2-40B4-BE49-F238E27FC236}">
              <a16:creationId xmlns:a16="http://schemas.microsoft.com/office/drawing/2014/main" id="{0710A874-51DB-4EAC-BACB-A766C7152C04}"/>
            </a:ext>
          </a:extLst>
        </xdr:cNvPr>
        <xdr:cNvCxnSpPr>
          <a:stCxn id="45" idx="3"/>
          <a:endCxn id="39" idx="1"/>
        </xdr:cNvCxnSpPr>
      </xdr:nvCxnSpPr>
      <xdr:spPr>
        <a:xfrm>
          <a:off x="5657849" y="1959429"/>
          <a:ext cx="451758" cy="27214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533399</xdr:colOff>
      <xdr:row>11</xdr:row>
      <xdr:rowOff>59872</xdr:rowOff>
    </xdr:from>
    <xdr:to>
      <xdr:col>10</xdr:col>
      <xdr:colOff>375557</xdr:colOff>
      <xdr:row>11</xdr:row>
      <xdr:rowOff>136072</xdr:rowOff>
    </xdr:to>
    <xdr:cxnSp macro="">
      <xdr:nvCxnSpPr>
        <xdr:cNvPr id="50" name="Connector: Curved 49">
          <a:extLst>
            <a:ext uri="{FF2B5EF4-FFF2-40B4-BE49-F238E27FC236}">
              <a16:creationId xmlns:a16="http://schemas.microsoft.com/office/drawing/2014/main" id="{AFCE4CC0-3A14-40E6-A031-03CC9FE8B6B9}"/>
            </a:ext>
          </a:extLst>
        </xdr:cNvPr>
        <xdr:cNvCxnSpPr>
          <a:stCxn id="47" idx="3"/>
          <a:endCxn id="42" idx="1"/>
        </xdr:cNvCxnSpPr>
      </xdr:nvCxnSpPr>
      <xdr:spPr>
        <a:xfrm>
          <a:off x="5657849" y="2155372"/>
          <a:ext cx="451758" cy="76200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432707</xdr:colOff>
      <xdr:row>7</xdr:row>
      <xdr:rowOff>128488</xdr:rowOff>
    </xdr:from>
    <xdr:to>
      <xdr:col>9</xdr:col>
      <xdr:colOff>456177</xdr:colOff>
      <xdr:row>8</xdr:row>
      <xdr:rowOff>146957</xdr:rowOff>
    </xdr:to>
    <xdr:cxnSp macro="">
      <xdr:nvCxnSpPr>
        <xdr:cNvPr id="51" name="Connector: Curved 50">
          <a:extLst>
            <a:ext uri="{FF2B5EF4-FFF2-40B4-BE49-F238E27FC236}">
              <a16:creationId xmlns:a16="http://schemas.microsoft.com/office/drawing/2014/main" id="{EE982C21-CAD7-4655-B3B2-F47FAA9A0D7B}"/>
            </a:ext>
          </a:extLst>
        </xdr:cNvPr>
        <xdr:cNvCxnSpPr>
          <a:stCxn id="34" idx="2"/>
          <a:endCxn id="46" idx="0"/>
        </xdr:cNvCxnSpPr>
      </xdr:nvCxnSpPr>
      <xdr:spPr>
        <a:xfrm rot="5400000">
          <a:off x="5464407" y="1554738"/>
          <a:ext cx="208969" cy="23470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308741</xdr:colOff>
      <xdr:row>1</xdr:row>
      <xdr:rowOff>131379</xdr:rowOff>
    </xdr:from>
    <xdr:ext cx="276742" cy="37414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5325B83-6045-47A3-9FF6-F576F984C5B8}"/>
            </a:ext>
          </a:extLst>
        </xdr:cNvPr>
        <xdr:cNvSpPr txBox="1"/>
      </xdr:nvSpPr>
      <xdr:spPr>
        <a:xfrm>
          <a:off x="3356741" y="321879"/>
          <a:ext cx="276742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</a:t>
          </a:r>
          <a:endParaRPr lang="en-US" sz="1800"/>
        </a:p>
      </xdr:txBody>
    </xdr:sp>
    <xdr:clientData/>
  </xdr:oneCellAnchor>
  <xdr:twoCellAnchor>
    <xdr:from>
      <xdr:col>5</xdr:col>
      <xdr:colOff>137954</xdr:colOff>
      <xdr:row>3</xdr:row>
      <xdr:rowOff>124520</xdr:rowOff>
    </xdr:from>
    <xdr:to>
      <xdr:col>5</xdr:col>
      <xdr:colOff>447112</xdr:colOff>
      <xdr:row>6</xdr:row>
      <xdr:rowOff>78829</xdr:rowOff>
    </xdr:to>
    <xdr:cxnSp macro="">
      <xdr:nvCxnSpPr>
        <xdr:cNvPr id="3" name="Connector: Curved 2">
          <a:extLst>
            <a:ext uri="{FF2B5EF4-FFF2-40B4-BE49-F238E27FC236}">
              <a16:creationId xmlns:a16="http://schemas.microsoft.com/office/drawing/2014/main" id="{680ECF1C-0967-41C8-9CFB-CC7CBF95E6FB}"/>
            </a:ext>
          </a:extLst>
        </xdr:cNvPr>
        <xdr:cNvCxnSpPr>
          <a:cxnSpLocks/>
          <a:stCxn id="2" idx="2"/>
        </xdr:cNvCxnSpPr>
      </xdr:nvCxnSpPr>
      <xdr:spPr>
        <a:xfrm rot="5400000">
          <a:off x="3020478" y="861496"/>
          <a:ext cx="640109" cy="309158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262757</xdr:colOff>
      <xdr:row>8</xdr:row>
      <xdr:rowOff>131378</xdr:rowOff>
    </xdr:from>
    <xdr:ext cx="834260" cy="37414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856197B-5247-4BDF-AADD-F1D9BD9EC783}"/>
            </a:ext>
          </a:extLst>
        </xdr:cNvPr>
        <xdr:cNvSpPr txBox="1"/>
      </xdr:nvSpPr>
      <xdr:spPr>
        <a:xfrm>
          <a:off x="2701157" y="1998278"/>
          <a:ext cx="834260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sOpen</a:t>
          </a:r>
          <a:endParaRPr lang="en-US" sz="1800"/>
        </a:p>
      </xdr:txBody>
    </xdr:sp>
    <xdr:clientData/>
  </xdr:oneCellAnchor>
  <xdr:twoCellAnchor>
    <xdr:from>
      <xdr:col>5</xdr:col>
      <xdr:colOff>387569</xdr:colOff>
      <xdr:row>9</xdr:row>
      <xdr:rowOff>183931</xdr:rowOff>
    </xdr:from>
    <xdr:to>
      <xdr:col>6</xdr:col>
      <xdr:colOff>13138</xdr:colOff>
      <xdr:row>9</xdr:row>
      <xdr:rowOff>275897</xdr:rowOff>
    </xdr:to>
    <xdr:cxnSp macro="">
      <xdr:nvCxnSpPr>
        <xdr:cNvPr id="5" name="Connector: Curved 4">
          <a:extLst>
            <a:ext uri="{FF2B5EF4-FFF2-40B4-BE49-F238E27FC236}">
              <a16:creationId xmlns:a16="http://schemas.microsoft.com/office/drawing/2014/main" id="{1BDF5FEA-48CC-4B65-B0A7-03B850860FEC}"/>
            </a:ext>
          </a:extLst>
        </xdr:cNvPr>
        <xdr:cNvCxnSpPr>
          <a:cxnSpLocks/>
        </xdr:cNvCxnSpPr>
      </xdr:nvCxnSpPr>
      <xdr:spPr>
        <a:xfrm>
          <a:off x="3435569" y="2288956"/>
          <a:ext cx="235169" cy="91966"/>
        </a:xfrm>
        <a:prstGeom prst="curvedConnector3">
          <a:avLst>
            <a:gd name="adj1" fmla="val 62151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256188</xdr:colOff>
      <xdr:row>11</xdr:row>
      <xdr:rowOff>335016</xdr:rowOff>
    </xdr:from>
    <xdr:ext cx="834260" cy="374141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AB5AD0FC-73EE-4528-BAC3-A23F77B8D0BD}"/>
            </a:ext>
          </a:extLst>
        </xdr:cNvPr>
        <xdr:cNvSpPr txBox="1"/>
      </xdr:nvSpPr>
      <xdr:spPr>
        <a:xfrm>
          <a:off x="2694588" y="2963916"/>
          <a:ext cx="834260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sClose</a:t>
          </a:r>
          <a:endParaRPr lang="en-US" sz="1800"/>
        </a:p>
      </xdr:txBody>
    </xdr:sp>
    <xdr:clientData/>
  </xdr:oneCellAnchor>
  <xdr:twoCellAnchor>
    <xdr:from>
      <xdr:col>5</xdr:col>
      <xdr:colOff>380999</xdr:colOff>
      <xdr:row>11</xdr:row>
      <xdr:rowOff>335018</xdr:rowOff>
    </xdr:from>
    <xdr:to>
      <xdr:col>6</xdr:col>
      <xdr:colOff>52550</xdr:colOff>
      <xdr:row>13</xdr:row>
      <xdr:rowOff>72259</xdr:rowOff>
    </xdr:to>
    <xdr:cxnSp macro="">
      <xdr:nvCxnSpPr>
        <xdr:cNvPr id="7" name="Connector: Curved 6">
          <a:extLst>
            <a:ext uri="{FF2B5EF4-FFF2-40B4-BE49-F238E27FC236}">
              <a16:creationId xmlns:a16="http://schemas.microsoft.com/office/drawing/2014/main" id="{53AA76B7-25F6-4600-AD79-11B3EF9F37EF}"/>
            </a:ext>
          </a:extLst>
        </xdr:cNvPr>
        <xdr:cNvCxnSpPr>
          <a:cxnSpLocks/>
        </xdr:cNvCxnSpPr>
      </xdr:nvCxnSpPr>
      <xdr:spPr>
        <a:xfrm rot="5400000" flipH="1" flipV="1">
          <a:off x="3424729" y="2968188"/>
          <a:ext cx="289691" cy="281151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333374</xdr:colOff>
      <xdr:row>11</xdr:row>
      <xdr:rowOff>9526</xdr:rowOff>
    </xdr:from>
    <xdr:to>
      <xdr:col>1</xdr:col>
      <xdr:colOff>457199</xdr:colOff>
      <xdr:row>11</xdr:row>
      <xdr:rowOff>200026</xdr:rowOff>
    </xdr:to>
    <xdr:cxnSp macro="">
      <xdr:nvCxnSpPr>
        <xdr:cNvPr id="8" name="Connector: Curved 7">
          <a:extLst>
            <a:ext uri="{FF2B5EF4-FFF2-40B4-BE49-F238E27FC236}">
              <a16:creationId xmlns:a16="http://schemas.microsoft.com/office/drawing/2014/main" id="{85ADF714-171B-4D79-8B79-C89960190BF3}"/>
            </a:ext>
          </a:extLst>
        </xdr:cNvPr>
        <xdr:cNvCxnSpPr>
          <a:cxnSpLocks/>
        </xdr:cNvCxnSpPr>
      </xdr:nvCxnSpPr>
      <xdr:spPr>
        <a:xfrm rot="5400000" flipH="1" flipV="1">
          <a:off x="909637" y="2671763"/>
          <a:ext cx="190500" cy="123825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361949</xdr:colOff>
      <xdr:row>3</xdr:row>
      <xdr:rowOff>66675</xdr:rowOff>
    </xdr:from>
    <xdr:to>
      <xdr:col>7</xdr:col>
      <xdr:colOff>47624</xdr:colOff>
      <xdr:row>15</xdr:row>
      <xdr:rowOff>142875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4C4CAAAA-C0AB-4E84-9C7B-49549A491939}"/>
            </a:ext>
          </a:extLst>
        </xdr:cNvPr>
        <xdr:cNvSpPr/>
      </xdr:nvSpPr>
      <xdr:spPr>
        <a:xfrm>
          <a:off x="1581149" y="638175"/>
          <a:ext cx="2733675" cy="2362200"/>
        </a:xfrm>
        <a:prstGeom prst="ellipse">
          <a:avLst/>
        </a:prstGeom>
        <a:solidFill>
          <a:schemeClr val="accent3"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400">
              <a:solidFill>
                <a:srgbClr val="FF0000"/>
              </a:solidFill>
            </a:rPr>
            <a:t>odds</a:t>
          </a:r>
        </a:p>
      </xdr:txBody>
    </xdr:sp>
    <xdr:clientData/>
  </xdr:twoCellAnchor>
  <xdr:twoCellAnchor>
    <xdr:from>
      <xdr:col>4</xdr:col>
      <xdr:colOff>247649</xdr:colOff>
      <xdr:row>9</xdr:row>
      <xdr:rowOff>104775</xdr:rowOff>
    </xdr:from>
    <xdr:to>
      <xdr:col>8</xdr:col>
      <xdr:colOff>542924</xdr:colOff>
      <xdr:row>21</xdr:row>
      <xdr:rowOff>180975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A324649E-0B57-4064-ACE1-67C485A0DC8C}"/>
            </a:ext>
          </a:extLst>
        </xdr:cNvPr>
        <xdr:cNvSpPr/>
      </xdr:nvSpPr>
      <xdr:spPr>
        <a:xfrm>
          <a:off x="2686049" y="1819275"/>
          <a:ext cx="2733675" cy="2362200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lang="en-US" sz="1400">
              <a:solidFill>
                <a:srgbClr val="FF0000"/>
              </a:solidFill>
            </a:rPr>
            <a:t>primes</a:t>
          </a:r>
        </a:p>
      </xdr:txBody>
    </xdr:sp>
    <xdr:clientData/>
  </xdr:twoCellAnchor>
  <xdr:twoCellAnchor>
    <xdr:from>
      <xdr:col>2</xdr:col>
      <xdr:colOff>276224</xdr:colOff>
      <xdr:row>15</xdr:row>
      <xdr:rowOff>161925</xdr:rowOff>
    </xdr:from>
    <xdr:to>
      <xdr:col>6</xdr:col>
      <xdr:colOff>571499</xdr:colOff>
      <xdr:row>28</xdr:row>
      <xdr:rowOff>47625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17A33673-92D1-4D05-AFDD-313E2976566B}"/>
            </a:ext>
          </a:extLst>
        </xdr:cNvPr>
        <xdr:cNvSpPr/>
      </xdr:nvSpPr>
      <xdr:spPr>
        <a:xfrm>
          <a:off x="1495424" y="3019425"/>
          <a:ext cx="2733675" cy="2362200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ctr"/>
          <a:r>
            <a:rPr lang="en-US" sz="1400">
              <a:solidFill>
                <a:srgbClr val="FF0000"/>
              </a:solidFill>
            </a:rPr>
            <a:t>evens</a:t>
          </a:r>
        </a:p>
      </xdr:txBody>
    </xdr:sp>
    <xdr:clientData/>
  </xdr:twoCellAnchor>
  <xdr:oneCellAnchor>
    <xdr:from>
      <xdr:col>2</xdr:col>
      <xdr:colOff>381000</xdr:colOff>
      <xdr:row>8</xdr:row>
      <xdr:rowOff>114300</xdr:rowOff>
    </xdr:from>
    <xdr:ext cx="262636" cy="280205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89923E9-6CB9-4956-B5AA-ECE50E5F28A1}"/>
            </a:ext>
          </a:extLst>
        </xdr:cNvPr>
        <xdr:cNvSpPr txBox="1"/>
      </xdr:nvSpPr>
      <xdr:spPr>
        <a:xfrm>
          <a:off x="1600200" y="1638300"/>
          <a:ext cx="262636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 b="1"/>
            <a:t>1</a:t>
          </a:r>
        </a:p>
      </xdr:txBody>
    </xdr:sp>
    <xdr:clientData/>
  </xdr:oneCellAnchor>
  <xdr:oneCellAnchor>
    <xdr:from>
      <xdr:col>5</xdr:col>
      <xdr:colOff>238125</xdr:colOff>
      <xdr:row>18</xdr:row>
      <xdr:rowOff>19050</xdr:rowOff>
    </xdr:from>
    <xdr:ext cx="262636" cy="280205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75C86263-7335-475F-9BAE-D05AB8D18E15}"/>
            </a:ext>
          </a:extLst>
        </xdr:cNvPr>
        <xdr:cNvSpPr txBox="1"/>
      </xdr:nvSpPr>
      <xdr:spPr>
        <a:xfrm>
          <a:off x="3286125" y="3448050"/>
          <a:ext cx="262636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 b="1"/>
            <a:t>2</a:t>
          </a:r>
        </a:p>
      </xdr:txBody>
    </xdr:sp>
    <xdr:clientData/>
  </xdr:oneCellAnchor>
  <xdr:oneCellAnchor>
    <xdr:from>
      <xdr:col>5</xdr:col>
      <xdr:colOff>476250</xdr:colOff>
      <xdr:row>9</xdr:row>
      <xdr:rowOff>171450</xdr:rowOff>
    </xdr:from>
    <xdr:ext cx="262636" cy="280205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6361312-8D1D-403D-A1E3-0474A7514694}"/>
            </a:ext>
          </a:extLst>
        </xdr:cNvPr>
        <xdr:cNvSpPr txBox="1"/>
      </xdr:nvSpPr>
      <xdr:spPr>
        <a:xfrm>
          <a:off x="3524250" y="1885950"/>
          <a:ext cx="262636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 b="1"/>
            <a:t>3</a:t>
          </a:r>
        </a:p>
      </xdr:txBody>
    </xdr:sp>
    <xdr:clientData/>
  </xdr:oneCellAnchor>
  <xdr:oneCellAnchor>
    <xdr:from>
      <xdr:col>2</xdr:col>
      <xdr:colOff>381000</xdr:colOff>
      <xdr:row>19</xdr:row>
      <xdr:rowOff>123825</xdr:rowOff>
    </xdr:from>
    <xdr:ext cx="262636" cy="280205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61D3ABA3-04C2-49ED-85EF-B75A3259B094}"/>
            </a:ext>
          </a:extLst>
        </xdr:cNvPr>
        <xdr:cNvSpPr txBox="1"/>
      </xdr:nvSpPr>
      <xdr:spPr>
        <a:xfrm>
          <a:off x="1600200" y="3743325"/>
          <a:ext cx="262636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 b="1"/>
            <a:t>4</a:t>
          </a:r>
        </a:p>
      </xdr:txBody>
    </xdr:sp>
    <xdr:clientData/>
  </xdr:oneCellAnchor>
  <xdr:oneCellAnchor>
    <xdr:from>
      <xdr:col>5</xdr:col>
      <xdr:colOff>228600</xdr:colOff>
      <xdr:row>10</xdr:row>
      <xdr:rowOff>28575</xdr:rowOff>
    </xdr:from>
    <xdr:ext cx="262636" cy="280205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AC7D94B9-B043-416F-BDEE-2E679DCCA55D}"/>
            </a:ext>
          </a:extLst>
        </xdr:cNvPr>
        <xdr:cNvSpPr txBox="1"/>
      </xdr:nvSpPr>
      <xdr:spPr>
        <a:xfrm>
          <a:off x="3276600" y="1933575"/>
          <a:ext cx="262636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 b="1"/>
            <a:t>5</a:t>
          </a:r>
        </a:p>
      </xdr:txBody>
    </xdr:sp>
    <xdr:clientData/>
  </xdr:oneCellAnchor>
  <xdr:oneCellAnchor>
    <xdr:from>
      <xdr:col>5</xdr:col>
      <xdr:colOff>57150</xdr:colOff>
      <xdr:row>22</xdr:row>
      <xdr:rowOff>38100</xdr:rowOff>
    </xdr:from>
    <xdr:ext cx="262636" cy="280205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1ED46768-D0BD-454F-829E-6E8CF41DE756}"/>
            </a:ext>
          </a:extLst>
        </xdr:cNvPr>
        <xdr:cNvSpPr txBox="1"/>
      </xdr:nvSpPr>
      <xdr:spPr>
        <a:xfrm>
          <a:off x="3105150" y="4229100"/>
          <a:ext cx="262636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 b="1"/>
            <a:t>6</a:t>
          </a:r>
        </a:p>
      </xdr:txBody>
    </xdr:sp>
    <xdr:clientData/>
  </xdr:oneCellAnchor>
  <xdr:oneCellAnchor>
    <xdr:from>
      <xdr:col>5</xdr:col>
      <xdr:colOff>314325</xdr:colOff>
      <xdr:row>11</xdr:row>
      <xdr:rowOff>38100</xdr:rowOff>
    </xdr:from>
    <xdr:ext cx="262636" cy="280205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AA8BAA19-1BE6-4697-81C4-407CD0F72C5D}"/>
            </a:ext>
          </a:extLst>
        </xdr:cNvPr>
        <xdr:cNvSpPr txBox="1"/>
      </xdr:nvSpPr>
      <xdr:spPr>
        <a:xfrm>
          <a:off x="3362325" y="2133600"/>
          <a:ext cx="262636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 b="1"/>
            <a:t>7</a:t>
          </a:r>
        </a:p>
      </xdr:txBody>
    </xdr:sp>
    <xdr:clientData/>
  </xdr:oneCellAnchor>
  <xdr:oneCellAnchor>
    <xdr:from>
      <xdr:col>3</xdr:col>
      <xdr:colOff>333375</xdr:colOff>
      <xdr:row>19</xdr:row>
      <xdr:rowOff>161925</xdr:rowOff>
    </xdr:from>
    <xdr:ext cx="262636" cy="280205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2B5B3909-2BDD-47A7-AAA3-B8E2AF32124A}"/>
            </a:ext>
          </a:extLst>
        </xdr:cNvPr>
        <xdr:cNvSpPr txBox="1"/>
      </xdr:nvSpPr>
      <xdr:spPr>
        <a:xfrm>
          <a:off x="2162175" y="3781425"/>
          <a:ext cx="262636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 b="1"/>
            <a:t>8</a:t>
          </a:r>
        </a:p>
      </xdr:txBody>
    </xdr:sp>
    <xdr:clientData/>
  </xdr:oneCellAnchor>
  <xdr:oneCellAnchor>
    <xdr:from>
      <xdr:col>3</xdr:col>
      <xdr:colOff>209550</xdr:colOff>
      <xdr:row>9</xdr:row>
      <xdr:rowOff>85725</xdr:rowOff>
    </xdr:from>
    <xdr:ext cx="262636" cy="280205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C00E34D0-29ED-49AB-BDD4-4A8F9CFDBF71}"/>
            </a:ext>
          </a:extLst>
        </xdr:cNvPr>
        <xdr:cNvSpPr txBox="1"/>
      </xdr:nvSpPr>
      <xdr:spPr>
        <a:xfrm>
          <a:off x="2038350" y="1800225"/>
          <a:ext cx="262636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 b="1"/>
            <a:t>9</a:t>
          </a:r>
        </a:p>
      </xdr:txBody>
    </xdr:sp>
    <xdr:clientData/>
  </xdr:oneCellAnchor>
  <xdr:oneCellAnchor>
    <xdr:from>
      <xdr:col>4</xdr:col>
      <xdr:colOff>190500</xdr:colOff>
      <xdr:row>20</xdr:row>
      <xdr:rowOff>28575</xdr:rowOff>
    </xdr:from>
    <xdr:ext cx="340606" cy="280205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856BB42E-4CA5-48A6-A3EC-C857AE4CF871}"/>
            </a:ext>
          </a:extLst>
        </xdr:cNvPr>
        <xdr:cNvSpPr txBox="1"/>
      </xdr:nvSpPr>
      <xdr:spPr>
        <a:xfrm>
          <a:off x="2628900" y="3838575"/>
          <a:ext cx="340606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 b="1"/>
            <a:t>10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0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1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01984-1E38-4B20-968B-B7516D4E81DB}">
  <dimension ref="B2:L5"/>
  <sheetViews>
    <sheetView zoomScale="145" zoomScaleNormal="145" workbookViewId="0">
      <selection activeCell="L8" sqref="L8"/>
    </sheetView>
  </sheetViews>
  <sheetFormatPr defaultRowHeight="15"/>
  <sheetData>
    <row r="2" spans="2:12">
      <c r="B2" s="44" t="s">
        <v>1</v>
      </c>
      <c r="C2" s="44"/>
      <c r="D2" s="44"/>
      <c r="F2" s="44" t="s">
        <v>2</v>
      </c>
      <c r="G2" s="44"/>
      <c r="H2" s="44"/>
      <c r="J2" s="44" t="s">
        <v>3</v>
      </c>
      <c r="K2" s="44"/>
      <c r="L2" s="44"/>
    </row>
    <row r="3" spans="2:12" ht="30">
      <c r="B3" s="48" t="s">
        <v>0</v>
      </c>
      <c r="C3" s="50" t="b">
        <v>1</v>
      </c>
      <c r="D3" s="50" t="b">
        <v>0</v>
      </c>
      <c r="F3" s="48" t="s">
        <v>0</v>
      </c>
      <c r="G3" s="50" t="b">
        <v>1</v>
      </c>
      <c r="H3" s="50" t="b">
        <v>0</v>
      </c>
      <c r="J3" s="48" t="s">
        <v>0</v>
      </c>
      <c r="K3" s="50" t="b">
        <v>1</v>
      </c>
      <c r="L3" s="50" t="b">
        <v>0</v>
      </c>
    </row>
    <row r="4" spans="2:12">
      <c r="B4" s="49" t="b">
        <v>1</v>
      </c>
      <c r="C4" s="1" t="b">
        <f>AND(TRUE,TRUE)</f>
        <v>1</v>
      </c>
      <c r="D4" s="1" t="b">
        <f>AND(FALSE,TRUE)</f>
        <v>0</v>
      </c>
      <c r="F4" s="49" t="b">
        <v>1</v>
      </c>
      <c r="G4" s="1" t="b">
        <f>OR(TRUE,TRUE)</f>
        <v>1</v>
      </c>
      <c r="H4" s="1" t="b">
        <f>OR(FALSE,TRUE)</f>
        <v>1</v>
      </c>
      <c r="J4" s="49" t="b">
        <v>1</v>
      </c>
      <c r="K4" s="1" t="b">
        <f>_xlfn.XOR(TRUE,TRUE)</f>
        <v>0</v>
      </c>
      <c r="L4" s="1" t="b">
        <f>_xlfn.XOR(FALSE,TRUE)</f>
        <v>1</v>
      </c>
    </row>
    <row r="5" spans="2:12">
      <c r="B5" s="49" t="b">
        <v>0</v>
      </c>
      <c r="C5" s="1" t="b">
        <f>AND(TRUE,FALSE)</f>
        <v>0</v>
      </c>
      <c r="D5" s="1" t="b">
        <f>AND(FALSE,FALSE)</f>
        <v>0</v>
      </c>
      <c r="F5" s="49" t="b">
        <v>0</v>
      </c>
      <c r="G5" s="1" t="b">
        <f>OR(TRUE,FALSE)</f>
        <v>1</v>
      </c>
      <c r="H5" s="1" t="b">
        <f>OR(FALSE,FALSE)</f>
        <v>0</v>
      </c>
      <c r="J5" s="49" t="b">
        <v>0</v>
      </c>
      <c r="K5" s="1" t="b">
        <f>_xlfn.XOR(TRUE,FALSE)</f>
        <v>1</v>
      </c>
      <c r="L5" s="1" t="b">
        <f>_xlfn.XOR(FALSE,FALSE)</f>
        <v>0</v>
      </c>
    </row>
  </sheetData>
  <mergeCells count="3">
    <mergeCell ref="B2:D2"/>
    <mergeCell ref="F2:H2"/>
    <mergeCell ref="J2:L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32110-5225-46A2-B67F-EF3A44C3947C}">
  <dimension ref="B2:I18"/>
  <sheetViews>
    <sheetView zoomScale="160" zoomScaleNormal="160" workbookViewId="0">
      <selection activeCell="O12" sqref="O12"/>
    </sheetView>
  </sheetViews>
  <sheetFormatPr defaultRowHeight="15"/>
  <cols>
    <col min="1" max="1" width="3.7109375" customWidth="1"/>
  </cols>
  <sheetData>
    <row r="2" spans="2:9">
      <c r="B2" s="3" t="s">
        <v>51</v>
      </c>
      <c r="C2" s="3"/>
      <c r="E2" s="3" t="s">
        <v>52</v>
      </c>
      <c r="F2" s="3"/>
      <c r="H2" s="3" t="s">
        <v>53</v>
      </c>
      <c r="I2" s="3"/>
    </row>
    <row r="3" spans="2:9">
      <c r="B3" s="12">
        <v>1</v>
      </c>
      <c r="C3" s="12">
        <v>2</v>
      </c>
      <c r="E3" s="32">
        <v>1</v>
      </c>
      <c r="F3" s="12">
        <v>2</v>
      </c>
      <c r="H3" s="12">
        <v>7</v>
      </c>
      <c r="I3" s="12">
        <v>10</v>
      </c>
    </row>
    <row r="4" spans="2:9">
      <c r="B4" s="32">
        <v>3</v>
      </c>
      <c r="C4" s="32">
        <v>4</v>
      </c>
      <c r="E4" s="32">
        <v>3</v>
      </c>
      <c r="F4" s="12">
        <v>4</v>
      </c>
      <c r="H4" s="12">
        <v>15</v>
      </c>
      <c r="I4" s="12"/>
    </row>
    <row r="5" spans="2:9">
      <c r="B5" s="12">
        <v>5</v>
      </c>
      <c r="C5" s="12">
        <v>6</v>
      </c>
      <c r="H5" s="12"/>
      <c r="I5" s="12"/>
    </row>
    <row r="16" spans="2:9" ht="17.25">
      <c r="B16" s="3" t="s">
        <v>54</v>
      </c>
      <c r="C16" s="3"/>
      <c r="D16" s="3"/>
    </row>
    <row r="17" spans="2:4">
      <c r="B17" s="12">
        <v>1</v>
      </c>
      <c r="C17" s="12">
        <v>3</v>
      </c>
      <c r="D17" s="12">
        <v>5</v>
      </c>
    </row>
    <row r="18" spans="2:4">
      <c r="B18" s="12">
        <v>2</v>
      </c>
      <c r="C18" s="12">
        <v>4</v>
      </c>
      <c r="D18" s="12">
        <v>6</v>
      </c>
    </row>
  </sheetData>
  <mergeCells count="4">
    <mergeCell ref="B2:C2"/>
    <mergeCell ref="E2:F2"/>
    <mergeCell ref="H2:I2"/>
    <mergeCell ref="B16:D16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F8B0E-8EB6-405A-A551-A3EBE52CFEB2}">
  <dimension ref="A3:G12"/>
  <sheetViews>
    <sheetView zoomScale="160" zoomScaleNormal="160" workbookViewId="0">
      <selection activeCell="D4" sqref="D4"/>
    </sheetView>
  </sheetViews>
  <sheetFormatPr defaultRowHeight="15"/>
  <sheetData>
    <row r="3" spans="1:7">
      <c r="D3" s="2" t="s">
        <v>55</v>
      </c>
    </row>
    <row r="4" spans="1:7" ht="19.5" thickBot="1">
      <c r="D4" s="33" t="s">
        <v>56</v>
      </c>
    </row>
    <row r="5" spans="1:7" ht="15.75" thickTop="1"/>
    <row r="6" spans="1:7" ht="18.75">
      <c r="B6" s="34"/>
      <c r="D6" s="2" t="s">
        <v>57</v>
      </c>
    </row>
    <row r="7" spans="1:7" ht="28.5" thickBot="1">
      <c r="A7">
        <v>4</v>
      </c>
      <c r="B7" s="34"/>
      <c r="D7" s="33" t="s">
        <v>58</v>
      </c>
      <c r="F7" s="35" t="s">
        <v>59</v>
      </c>
    </row>
    <row r="8" spans="1:7" ht="19.5" thickTop="1">
      <c r="A8">
        <v>3</v>
      </c>
      <c r="B8" s="34"/>
    </row>
    <row r="9" spans="1:7" ht="18.75">
      <c r="A9">
        <v>2</v>
      </c>
      <c r="B9" s="34"/>
    </row>
    <row r="10" spans="1:7" ht="21.75" customHeight="1">
      <c r="A10">
        <v>1</v>
      </c>
      <c r="B10" s="34"/>
      <c r="G10" s="35" t="s">
        <v>60</v>
      </c>
    </row>
    <row r="11" spans="1:7" ht="19.5" thickBot="1">
      <c r="A11">
        <v>0</v>
      </c>
      <c r="B11" s="33"/>
    </row>
    <row r="12" spans="1:7" ht="28.5" thickTop="1">
      <c r="B12" s="2" t="s">
        <v>61</v>
      </c>
      <c r="G12" s="35" t="s">
        <v>62</v>
      </c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CAA61-8872-4AC6-9912-3EB3CDC66BB6}">
  <dimension ref="A1"/>
  <sheetViews>
    <sheetView topLeftCell="A4" zoomScale="130" zoomScaleNormal="130" workbookViewId="0">
      <selection activeCell="D4" sqref="D4"/>
    </sheetView>
  </sheetViews>
  <sheetFormatPr defaultRowHeight="15"/>
  <sheetData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4FB83-F069-4921-9B91-DC2A8EF9028A}">
  <dimension ref="E1:I9"/>
  <sheetViews>
    <sheetView zoomScale="145" zoomScaleNormal="145" workbookViewId="0">
      <selection activeCell="D4" sqref="D4"/>
    </sheetView>
  </sheetViews>
  <sheetFormatPr defaultRowHeight="15"/>
  <cols>
    <col min="2" max="2" width="2.7109375" bestFit="1" customWidth="1"/>
    <col min="3" max="3" width="3.85546875" customWidth="1"/>
    <col min="5" max="5" width="2.28515625" style="36" bestFit="1" customWidth="1"/>
    <col min="6" max="6" width="3.140625" style="36" customWidth="1"/>
  </cols>
  <sheetData>
    <row r="1" spans="5:9">
      <c r="G1" s="37" t="s">
        <v>63</v>
      </c>
      <c r="H1">
        <v>2</v>
      </c>
    </row>
    <row r="3" spans="5:9">
      <c r="I3" t="s">
        <v>64</v>
      </c>
    </row>
    <row r="4" spans="5:9" ht="15.75" thickBot="1"/>
    <row r="5" spans="5:9" ht="15" customHeight="1" thickBot="1">
      <c r="E5" s="38" t="s">
        <v>65</v>
      </c>
      <c r="F5" s="39">
        <v>1</v>
      </c>
    </row>
    <row r="6" spans="5:9" ht="15.75" thickBot="1">
      <c r="E6" s="38" t="s">
        <v>66</v>
      </c>
      <c r="F6" s="39">
        <v>1</v>
      </c>
    </row>
    <row r="7" spans="5:9" ht="15.75" thickBot="1">
      <c r="E7" s="38" t="s">
        <v>67</v>
      </c>
      <c r="F7" s="39">
        <v>1</v>
      </c>
    </row>
    <row r="8" spans="5:9" ht="15.75" thickBot="1">
      <c r="E8" s="38" t="s">
        <v>57</v>
      </c>
      <c r="F8" s="39">
        <v>2</v>
      </c>
    </row>
    <row r="9" spans="5:9" ht="15.75" thickBot="1">
      <c r="E9" s="38" t="s">
        <v>68</v>
      </c>
      <c r="F9" s="39">
        <v>2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82638-E513-49D3-9AA2-B69738E77BF1}">
  <dimension ref="B3:K6"/>
  <sheetViews>
    <sheetView zoomScale="145" zoomScaleNormal="145" workbookViewId="0">
      <selection activeCell="D4" sqref="D4"/>
    </sheetView>
  </sheetViews>
  <sheetFormatPr defaultRowHeight="15"/>
  <sheetData>
    <row r="3" spans="2:11" ht="18.75">
      <c r="B3" s="40">
        <v>3</v>
      </c>
      <c r="C3" s="40">
        <v>2</v>
      </c>
      <c r="D3" s="40">
        <v>4</v>
      </c>
      <c r="E3" s="40">
        <v>5</v>
      </c>
      <c r="F3" s="40">
        <v>6</v>
      </c>
      <c r="G3" s="40">
        <v>7</v>
      </c>
      <c r="H3" s="40">
        <v>8</v>
      </c>
      <c r="I3" s="40">
        <v>9</v>
      </c>
      <c r="J3" s="40">
        <v>7</v>
      </c>
      <c r="K3" s="40">
        <v>8</v>
      </c>
    </row>
    <row r="6" spans="2:11" ht="18.75">
      <c r="B6" s="40">
        <v>9</v>
      </c>
      <c r="C6" s="40">
        <v>4</v>
      </c>
      <c r="D6" s="40">
        <v>16</v>
      </c>
      <c r="E6" s="40">
        <v>25</v>
      </c>
      <c r="F6" s="40">
        <v>36</v>
      </c>
      <c r="G6" s="40">
        <v>49</v>
      </c>
      <c r="H6" s="40">
        <v>64</v>
      </c>
      <c r="I6" s="40">
        <v>81</v>
      </c>
      <c r="J6" s="40">
        <v>49</v>
      </c>
      <c r="K6" s="40">
        <v>64</v>
      </c>
    </row>
  </sheetData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79F5D-285C-4CFF-8EFF-0BD925CDBFF5}">
  <dimension ref="B3:T3"/>
  <sheetViews>
    <sheetView topLeftCell="A4" zoomScaleNormal="100" workbookViewId="0">
      <selection activeCell="D4" sqref="D4"/>
    </sheetView>
  </sheetViews>
  <sheetFormatPr defaultRowHeight="15"/>
  <cols>
    <col min="2" max="2" width="9.140625" style="2"/>
    <col min="3" max="3" width="2.7109375" customWidth="1"/>
    <col min="4" max="4" width="9.140625" style="2"/>
    <col min="5" max="5" width="2.7109375" customWidth="1"/>
    <col min="6" max="6" width="9.140625" style="2"/>
    <col min="7" max="7" width="2.7109375" customWidth="1"/>
    <col min="8" max="8" width="9.140625" style="2"/>
    <col min="9" max="9" width="2.7109375" customWidth="1"/>
    <col min="10" max="10" width="9.140625" style="2"/>
    <col min="11" max="11" width="2.7109375" customWidth="1"/>
    <col min="12" max="12" width="9.140625" style="2"/>
    <col min="13" max="13" width="2.7109375" customWidth="1"/>
    <col min="14" max="14" width="9.140625" style="2"/>
    <col min="15" max="15" width="2.7109375" customWidth="1"/>
    <col min="16" max="16" width="9.140625" style="2"/>
    <col min="17" max="17" width="2.7109375" customWidth="1"/>
    <col min="18" max="18" width="9.140625" style="2"/>
    <col min="19" max="19" width="2.7109375" customWidth="1"/>
    <col min="20" max="20" width="9.140625" style="2"/>
  </cols>
  <sheetData>
    <row r="3" spans="2:20">
      <c r="B3" s="41">
        <v>3</v>
      </c>
      <c r="D3" s="41">
        <v>2</v>
      </c>
      <c r="F3" s="41">
        <v>4</v>
      </c>
      <c r="H3" s="41">
        <v>5</v>
      </c>
      <c r="J3" s="41">
        <v>6</v>
      </c>
      <c r="L3" s="41">
        <v>7</v>
      </c>
      <c r="N3" s="41">
        <v>8</v>
      </c>
      <c r="P3" s="41">
        <v>9</v>
      </c>
      <c r="R3" s="41">
        <v>7</v>
      </c>
      <c r="T3" s="41">
        <v>8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5829E-82F3-4F88-B8E9-B35AE714892A}">
  <dimension ref="B3:T3"/>
  <sheetViews>
    <sheetView zoomScale="85" zoomScaleNormal="85" workbookViewId="0">
      <selection activeCell="D4" sqref="D4"/>
    </sheetView>
  </sheetViews>
  <sheetFormatPr defaultRowHeight="15"/>
  <cols>
    <col min="2" max="2" width="9.140625" style="2"/>
    <col min="3" max="3" width="2.7109375" customWidth="1"/>
    <col min="4" max="4" width="9.140625" style="2"/>
    <col min="5" max="5" width="2.7109375" customWidth="1"/>
    <col min="6" max="6" width="9.140625" style="2"/>
    <col min="7" max="7" width="2.7109375" customWidth="1"/>
    <col min="8" max="8" width="9.140625" style="2"/>
    <col min="9" max="9" width="2.7109375" customWidth="1"/>
    <col min="10" max="10" width="9.140625" style="2"/>
    <col min="11" max="11" width="2.7109375" customWidth="1"/>
    <col min="12" max="12" width="9.140625" style="2"/>
    <col min="13" max="13" width="2.7109375" customWidth="1"/>
    <col min="14" max="14" width="9.140625" style="2"/>
    <col min="15" max="15" width="2.7109375" customWidth="1"/>
    <col min="16" max="16" width="9.140625" style="2"/>
    <col min="17" max="17" width="2.7109375" customWidth="1"/>
    <col min="18" max="18" width="9.140625" style="2"/>
    <col min="19" max="19" width="2.7109375" customWidth="1"/>
    <col min="20" max="20" width="9.140625" style="2"/>
  </cols>
  <sheetData>
    <row r="3" spans="2:20">
      <c r="B3" s="41">
        <v>3</v>
      </c>
      <c r="D3" s="41">
        <v>2</v>
      </c>
      <c r="F3" s="41">
        <v>4</v>
      </c>
      <c r="H3" s="41">
        <v>5</v>
      </c>
      <c r="J3" s="41">
        <v>6</v>
      </c>
      <c r="L3" s="41">
        <v>7</v>
      </c>
      <c r="N3" s="41">
        <v>8</v>
      </c>
      <c r="P3" s="41">
        <v>9</v>
      </c>
      <c r="R3" s="41">
        <v>7</v>
      </c>
      <c r="T3" s="41">
        <v>8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621BA-A520-4E04-996B-9B6E93B5B7E6}">
  <dimension ref="C3:H20"/>
  <sheetViews>
    <sheetView topLeftCell="A7" zoomScale="145" zoomScaleNormal="145" workbookViewId="0">
      <selection activeCell="D4" sqref="D4"/>
    </sheetView>
  </sheetViews>
  <sheetFormatPr defaultRowHeight="15"/>
  <cols>
    <col min="4" max="4" width="18.28515625" customWidth="1"/>
    <col min="8" max="8" width="11.7109375" bestFit="1" customWidth="1"/>
  </cols>
  <sheetData>
    <row r="3" spans="3:8">
      <c r="G3" t="s">
        <v>69</v>
      </c>
      <c r="H3" t="s">
        <v>70</v>
      </c>
    </row>
    <row r="4" spans="3:8">
      <c r="C4" t="s">
        <v>71</v>
      </c>
      <c r="D4">
        <v>1</v>
      </c>
      <c r="E4">
        <f>FACT(0)</f>
        <v>1</v>
      </c>
      <c r="G4">
        <v>0</v>
      </c>
      <c r="H4">
        <f>FACT(G4)</f>
        <v>1</v>
      </c>
    </row>
    <row r="5" spans="3:8">
      <c r="C5" t="s">
        <v>72</v>
      </c>
      <c r="D5">
        <v>1</v>
      </c>
      <c r="E5">
        <f>FACT(1)</f>
        <v>1</v>
      </c>
      <c r="G5">
        <v>1</v>
      </c>
      <c r="H5">
        <f t="shared" ref="H5:H17" si="0">FACT(G5)</f>
        <v>1</v>
      </c>
    </row>
    <row r="6" spans="3:8">
      <c r="C6" t="s">
        <v>73</v>
      </c>
      <c r="D6">
        <f>1 * 2</f>
        <v>2</v>
      </c>
      <c r="E6">
        <f>FACT(2)</f>
        <v>2</v>
      </c>
      <c r="G6">
        <v>2</v>
      </c>
      <c r="H6">
        <f t="shared" si="0"/>
        <v>2</v>
      </c>
    </row>
    <row r="7" spans="3:8">
      <c r="C7" t="s">
        <v>74</v>
      </c>
      <c r="D7">
        <f xml:space="preserve"> 1 * 2 * 3</f>
        <v>6</v>
      </c>
      <c r="E7">
        <f>FACT(3)</f>
        <v>6</v>
      </c>
      <c r="G7">
        <v>3</v>
      </c>
      <c r="H7">
        <f t="shared" si="0"/>
        <v>6</v>
      </c>
    </row>
    <row r="8" spans="3:8">
      <c r="G8">
        <v>4</v>
      </c>
      <c r="H8">
        <f t="shared" si="0"/>
        <v>24</v>
      </c>
    </row>
    <row r="9" spans="3:8">
      <c r="G9">
        <v>5</v>
      </c>
      <c r="H9">
        <f t="shared" si="0"/>
        <v>120</v>
      </c>
    </row>
    <row r="10" spans="3:8">
      <c r="C10" t="s">
        <v>75</v>
      </c>
      <c r="D10" s="17" t="s">
        <v>76</v>
      </c>
      <c r="G10">
        <v>6</v>
      </c>
      <c r="H10">
        <f t="shared" si="0"/>
        <v>720</v>
      </c>
    </row>
    <row r="11" spans="3:8">
      <c r="C11" t="s">
        <v>75</v>
      </c>
      <c r="D11" s="17" t="s">
        <v>77</v>
      </c>
      <c r="G11">
        <v>7</v>
      </c>
      <c r="H11">
        <f t="shared" si="0"/>
        <v>5040</v>
      </c>
    </row>
    <row r="12" spans="3:8">
      <c r="C12" t="s">
        <v>75</v>
      </c>
      <c r="D12" s="17" t="s">
        <v>78</v>
      </c>
      <c r="G12">
        <v>8</v>
      </c>
      <c r="H12">
        <f t="shared" si="0"/>
        <v>40320</v>
      </c>
    </row>
    <row r="13" spans="3:8">
      <c r="G13">
        <v>9</v>
      </c>
      <c r="H13">
        <f t="shared" si="0"/>
        <v>362880</v>
      </c>
    </row>
    <row r="14" spans="3:8">
      <c r="C14" t="s">
        <v>79</v>
      </c>
      <c r="D14" s="17">
        <v>120</v>
      </c>
      <c r="G14">
        <v>10</v>
      </c>
      <c r="H14">
        <f t="shared" si="0"/>
        <v>3628800</v>
      </c>
    </row>
    <row r="15" spans="3:8">
      <c r="C15" t="s">
        <v>80</v>
      </c>
      <c r="D15" s="17">
        <v>24</v>
      </c>
      <c r="G15">
        <v>11</v>
      </c>
      <c r="H15">
        <f t="shared" si="0"/>
        <v>39916800</v>
      </c>
    </row>
    <row r="16" spans="3:8">
      <c r="C16" t="s">
        <v>74</v>
      </c>
      <c r="D16" s="17">
        <v>6</v>
      </c>
      <c r="G16">
        <v>12</v>
      </c>
      <c r="H16">
        <f t="shared" si="0"/>
        <v>479001600</v>
      </c>
    </row>
    <row r="17" spans="3:8">
      <c r="C17" t="s">
        <v>73</v>
      </c>
      <c r="D17" s="17">
        <v>2</v>
      </c>
      <c r="G17">
        <v>13</v>
      </c>
      <c r="H17">
        <f t="shared" si="0"/>
        <v>6227020800</v>
      </c>
    </row>
    <row r="18" spans="3:8">
      <c r="C18" t="s">
        <v>72</v>
      </c>
      <c r="D18">
        <f xml:space="preserve"> 1</f>
        <v>1</v>
      </c>
    </row>
    <row r="20" spans="3:8">
      <c r="D20" t="e">
        <f>FACT(-1)</f>
        <v>#NUM!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53219-3D5D-4B8C-A9DF-64687729A5A5}">
  <dimension ref="B14:C15"/>
  <sheetViews>
    <sheetView zoomScale="145" zoomScaleNormal="145" workbookViewId="0">
      <selection activeCell="D4" sqref="D4"/>
    </sheetView>
  </sheetViews>
  <sheetFormatPr defaultRowHeight="15"/>
  <cols>
    <col min="2" max="2" width="19.85546875" bestFit="1" customWidth="1"/>
  </cols>
  <sheetData>
    <row r="14" spans="2:3" ht="21">
      <c r="B14" s="42" t="s">
        <v>81</v>
      </c>
      <c r="C14" t="s">
        <v>82</v>
      </c>
    </row>
    <row r="15" spans="2:3" ht="21">
      <c r="B15" s="42" t="s">
        <v>83</v>
      </c>
      <c r="C15" t="s">
        <v>84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23C69-9B5F-4BDF-AA74-7DE09E701728}">
  <dimension ref="D1:AJ21"/>
  <sheetViews>
    <sheetView topLeftCell="E1" zoomScale="145" zoomScaleNormal="145" workbookViewId="0">
      <selection activeCell="AE17" sqref="AE17"/>
    </sheetView>
  </sheetViews>
  <sheetFormatPr defaultRowHeight="15"/>
  <cols>
    <col min="1" max="35" width="2.7109375" customWidth="1"/>
  </cols>
  <sheetData>
    <row r="1" spans="4:36">
      <c r="D1" s="43">
        <v>31</v>
      </c>
      <c r="E1" s="43">
        <v>30</v>
      </c>
      <c r="F1" s="43">
        <v>29</v>
      </c>
      <c r="G1" s="43">
        <v>28</v>
      </c>
      <c r="H1" s="43">
        <v>27</v>
      </c>
      <c r="I1" s="43">
        <v>26</v>
      </c>
      <c r="J1" s="43">
        <v>25</v>
      </c>
      <c r="K1" s="43">
        <v>24</v>
      </c>
      <c r="L1" s="43">
        <v>23</v>
      </c>
      <c r="M1" s="43">
        <v>22</v>
      </c>
      <c r="N1" s="43">
        <v>21</v>
      </c>
      <c r="O1" s="43">
        <v>20</v>
      </c>
      <c r="P1" s="43">
        <v>19</v>
      </c>
      <c r="Q1" s="43">
        <v>18</v>
      </c>
      <c r="R1" s="43">
        <v>17</v>
      </c>
      <c r="S1" s="43">
        <v>16</v>
      </c>
      <c r="T1" s="43">
        <v>15</v>
      </c>
      <c r="U1" s="43">
        <v>14</v>
      </c>
      <c r="V1" s="43">
        <v>13</v>
      </c>
      <c r="W1" s="43">
        <v>12</v>
      </c>
      <c r="X1" s="43">
        <v>11</v>
      </c>
      <c r="Y1" s="43">
        <v>10</v>
      </c>
      <c r="Z1" s="43">
        <v>9</v>
      </c>
      <c r="AA1" s="43">
        <v>8</v>
      </c>
      <c r="AB1" s="43">
        <v>7</v>
      </c>
      <c r="AC1" s="43">
        <v>6</v>
      </c>
      <c r="AD1" s="43">
        <v>5</v>
      </c>
      <c r="AE1" s="43">
        <v>4</v>
      </c>
      <c r="AF1" s="43">
        <v>3</v>
      </c>
      <c r="AG1" s="43">
        <v>2</v>
      </c>
      <c r="AH1" s="43">
        <v>1</v>
      </c>
      <c r="AI1" s="43">
        <v>0</v>
      </c>
    </row>
    <row r="2" spans="4:36"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>
        <v>1</v>
      </c>
      <c r="AH2" s="12">
        <v>1</v>
      </c>
      <c r="AI2" s="12">
        <v>1</v>
      </c>
      <c r="AJ2" t="s">
        <v>21</v>
      </c>
    </row>
    <row r="3" spans="4:36">
      <c r="AJ3" t="s">
        <v>85</v>
      </c>
    </row>
    <row r="4" spans="4:36"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>
        <v>1</v>
      </c>
      <c r="AH4" s="12">
        <v>1</v>
      </c>
      <c r="AI4" s="12"/>
      <c r="AJ4" t="s">
        <v>86</v>
      </c>
    </row>
    <row r="6" spans="4:36"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24">
        <v>1</v>
      </c>
      <c r="AH6" s="24">
        <v>1</v>
      </c>
      <c r="AI6" s="12"/>
      <c r="AJ6" t="s">
        <v>87</v>
      </c>
    </row>
    <row r="15" spans="4:36">
      <c r="G15" s="2">
        <v>3</v>
      </c>
      <c r="H15" s="2">
        <v>2</v>
      </c>
      <c r="I15" s="2">
        <v>1</v>
      </c>
      <c r="J15" s="2">
        <v>0</v>
      </c>
    </row>
    <row r="16" spans="4:36">
      <c r="G16" s="12">
        <v>0</v>
      </c>
      <c r="H16" s="32">
        <v>1</v>
      </c>
      <c r="I16" s="32">
        <v>1</v>
      </c>
      <c r="J16" s="12">
        <v>1</v>
      </c>
      <c r="K16" t="s">
        <v>21</v>
      </c>
    </row>
    <row r="17" spans="7:11">
      <c r="G17" s="2"/>
      <c r="H17" s="41"/>
      <c r="I17" s="41"/>
      <c r="J17" s="2"/>
    </row>
    <row r="18" spans="7:11">
      <c r="G18" s="2"/>
      <c r="H18" s="41"/>
      <c r="I18" s="41"/>
      <c r="J18" s="2"/>
    </row>
    <row r="19" spans="7:11">
      <c r="G19" s="12">
        <v>0</v>
      </c>
      <c r="H19" s="32">
        <v>1</v>
      </c>
      <c r="I19" s="32">
        <v>1</v>
      </c>
      <c r="J19" s="12">
        <v>0</v>
      </c>
      <c r="K19" t="s">
        <v>86</v>
      </c>
    </row>
    <row r="20" spans="7:11">
      <c r="G20" s="2"/>
      <c r="H20" s="2"/>
      <c r="I20" s="2"/>
      <c r="J20" s="2"/>
    </row>
    <row r="21" spans="7:11">
      <c r="G21" s="2">
        <v>0</v>
      </c>
      <c r="H21" s="2">
        <v>1</v>
      </c>
      <c r="I21" s="2">
        <v>1</v>
      </c>
      <c r="J21" s="2"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DDFBF-D1B8-4222-8317-6E2FB75293DD}">
  <dimension ref="B2:O28"/>
  <sheetViews>
    <sheetView topLeftCell="E18" zoomScale="235" zoomScaleNormal="235" workbookViewId="0">
      <selection activeCell="K9" sqref="K9"/>
    </sheetView>
  </sheetViews>
  <sheetFormatPr defaultRowHeight="15"/>
  <cols>
    <col min="7" max="7" width="9.42578125" customWidth="1"/>
    <col min="10" max="10" width="10.85546875" bestFit="1" customWidth="1"/>
  </cols>
  <sheetData>
    <row r="2" spans="2:15">
      <c r="B2" s="4">
        <v>5</v>
      </c>
      <c r="D2" s="4">
        <v>6</v>
      </c>
      <c r="F2" s="4">
        <v>1</v>
      </c>
      <c r="I2" s="4" t="s">
        <v>4</v>
      </c>
      <c r="K2" s="4" t="s">
        <v>5</v>
      </c>
      <c r="L2" s="5" t="s">
        <v>6</v>
      </c>
      <c r="M2" s="4">
        <v>5</v>
      </c>
    </row>
    <row r="3" spans="2:15">
      <c r="B3" s="2">
        <v>10</v>
      </c>
      <c r="D3" s="2">
        <v>12</v>
      </c>
      <c r="F3" s="2">
        <v>2</v>
      </c>
      <c r="I3" s="2" t="s">
        <v>7</v>
      </c>
      <c r="K3" s="2" t="s">
        <v>8</v>
      </c>
      <c r="L3" s="6"/>
      <c r="M3" s="2">
        <v>8</v>
      </c>
    </row>
    <row r="5" spans="2:15">
      <c r="D5" s="4" t="s">
        <v>4</v>
      </c>
      <c r="I5" t="s">
        <v>9</v>
      </c>
      <c r="J5" t="s">
        <v>10</v>
      </c>
    </row>
    <row r="6" spans="2:15">
      <c r="D6" s="2" t="s">
        <v>7</v>
      </c>
    </row>
    <row r="7" spans="2:15">
      <c r="H7" s="7" t="s">
        <v>11</v>
      </c>
      <c r="I7" s="7" t="s">
        <v>12</v>
      </c>
    </row>
    <row r="8" spans="2:15">
      <c r="H8" s="2">
        <v>96</v>
      </c>
      <c r="I8" s="2">
        <v>60</v>
      </c>
    </row>
    <row r="9" spans="2:15">
      <c r="H9" s="2">
        <v>60</v>
      </c>
      <c r="I9" s="2">
        <v>36</v>
      </c>
    </row>
    <row r="10" spans="2:15">
      <c r="H10" s="2">
        <v>36</v>
      </c>
      <c r="I10" s="2">
        <v>24</v>
      </c>
    </row>
    <row r="11" spans="2:15">
      <c r="H11" s="2">
        <v>24</v>
      </c>
      <c r="I11" s="2">
        <v>12</v>
      </c>
      <c r="K11">
        <v>12</v>
      </c>
      <c r="L11" s="2">
        <v>24</v>
      </c>
    </row>
    <row r="12" spans="2:15">
      <c r="H12" s="8">
        <v>12</v>
      </c>
      <c r="I12" s="2">
        <v>0</v>
      </c>
    </row>
    <row r="14" spans="2:15">
      <c r="H14" s="7" t="s">
        <v>11</v>
      </c>
      <c r="I14" s="7" t="s">
        <v>12</v>
      </c>
      <c r="K14" s="4">
        <v>48</v>
      </c>
      <c r="L14" s="5" t="s">
        <v>6</v>
      </c>
      <c r="M14" s="9" t="s">
        <v>13</v>
      </c>
      <c r="N14" s="5" t="s">
        <v>6</v>
      </c>
      <c r="O14" s="4">
        <v>2</v>
      </c>
    </row>
    <row r="15" spans="2:15">
      <c r="D15" t="s">
        <v>14</v>
      </c>
      <c r="H15" s="2">
        <v>120</v>
      </c>
      <c r="I15" s="2">
        <v>48</v>
      </c>
      <c r="K15" s="2">
        <v>120</v>
      </c>
      <c r="L15" s="6"/>
      <c r="M15" s="10" t="s">
        <v>15</v>
      </c>
      <c r="N15" s="6"/>
      <c r="O15" s="2">
        <v>5</v>
      </c>
    </row>
    <row r="16" spans="2:15">
      <c r="D16" t="s">
        <v>16</v>
      </c>
      <c r="H16" s="2">
        <v>48</v>
      </c>
      <c r="I16" s="2">
        <v>24</v>
      </c>
    </row>
    <row r="17" spans="7:15">
      <c r="H17" s="8">
        <v>24</v>
      </c>
      <c r="I17" s="2">
        <v>0</v>
      </c>
    </row>
    <row r="18" spans="7:15">
      <c r="H18" s="2"/>
      <c r="I18" s="2"/>
    </row>
    <row r="19" spans="7:15">
      <c r="G19" t="s">
        <v>17</v>
      </c>
      <c r="H19" s="7" t="s">
        <v>11</v>
      </c>
      <c r="I19" s="7" t="s">
        <v>12</v>
      </c>
      <c r="K19" s="4">
        <v>7</v>
      </c>
      <c r="L19" s="5" t="s">
        <v>6</v>
      </c>
      <c r="M19" s="11" t="s">
        <v>18</v>
      </c>
      <c r="N19" s="5" t="s">
        <v>6</v>
      </c>
      <c r="O19" s="4">
        <v>7</v>
      </c>
    </row>
    <row r="20" spans="7:15">
      <c r="G20">
        <v>11</v>
      </c>
      <c r="H20" s="2">
        <v>11</v>
      </c>
      <c r="I20" s="2">
        <v>7</v>
      </c>
      <c r="K20" s="2">
        <v>11</v>
      </c>
      <c r="L20" s="6"/>
      <c r="M20" s="10" t="s">
        <v>19</v>
      </c>
      <c r="N20" s="6"/>
      <c r="O20" s="2">
        <v>11</v>
      </c>
    </row>
    <row r="21" spans="7:15">
      <c r="H21" s="2">
        <v>7</v>
      </c>
      <c r="I21" s="2">
        <v>4</v>
      </c>
    </row>
    <row r="22" spans="7:15">
      <c r="H22" s="2">
        <v>4</v>
      </c>
      <c r="I22" s="2">
        <v>3</v>
      </c>
    </row>
    <row r="23" spans="7:15">
      <c r="H23" s="2">
        <v>3</v>
      </c>
      <c r="I23" s="2">
        <v>1</v>
      </c>
    </row>
    <row r="24" spans="7:15">
      <c r="H24" s="8">
        <v>1</v>
      </c>
      <c r="I24" s="2">
        <v>0</v>
      </c>
    </row>
    <row r="26" spans="7:15">
      <c r="H26" s="7" t="s">
        <v>11</v>
      </c>
      <c r="I26" s="7" t="s">
        <v>12</v>
      </c>
    </row>
    <row r="27" spans="7:15">
      <c r="H27" s="2">
        <v>7</v>
      </c>
      <c r="I27" s="2">
        <v>11</v>
      </c>
      <c r="K27">
        <v>11</v>
      </c>
      <c r="L27">
        <v>7</v>
      </c>
    </row>
    <row r="28" spans="7:15">
      <c r="H28" s="2">
        <v>11</v>
      </c>
      <c r="I28" s="2">
        <v>7</v>
      </c>
    </row>
  </sheetData>
  <mergeCells count="5">
    <mergeCell ref="L2:L3"/>
    <mergeCell ref="L14:L15"/>
    <mergeCell ref="N14:N15"/>
    <mergeCell ref="L19:L20"/>
    <mergeCell ref="N19:N20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8EA27-EAC7-4134-8AB9-B2C1843FA3A7}">
  <dimension ref="A1"/>
  <sheetViews>
    <sheetView showGridLines="0" zoomScale="70" zoomScaleNormal="70" workbookViewId="0">
      <selection activeCell="P29" sqref="P29"/>
    </sheetView>
  </sheetViews>
  <sheetFormatPr defaultRowHeight="15"/>
  <sheetData/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62634-7C92-49CE-BE28-A87D9A9108FA}">
  <dimension ref="C2:O8"/>
  <sheetViews>
    <sheetView topLeftCell="B1" zoomScale="190" zoomScaleNormal="190" workbookViewId="0">
      <selection activeCell="H13" sqref="H13"/>
    </sheetView>
  </sheetViews>
  <sheetFormatPr defaultRowHeight="15"/>
  <cols>
    <col min="2" max="2" width="4" customWidth="1"/>
  </cols>
  <sheetData>
    <row r="2" spans="3:15">
      <c r="C2" s="3" t="s">
        <v>51</v>
      </c>
      <c r="D2" s="3"/>
      <c r="F2" s="3" t="s">
        <v>52</v>
      </c>
      <c r="G2" s="3"/>
      <c r="I2" s="3" t="s">
        <v>53</v>
      </c>
      <c r="J2" s="3"/>
    </row>
    <row r="3" spans="3:15">
      <c r="C3" s="12">
        <v>1</v>
      </c>
      <c r="D3" s="12">
        <v>2</v>
      </c>
      <c r="F3" s="32">
        <v>1</v>
      </c>
      <c r="G3" s="12">
        <v>2</v>
      </c>
      <c r="I3" s="12">
        <v>7</v>
      </c>
      <c r="J3" s="12">
        <v>10</v>
      </c>
    </row>
    <row r="4" spans="3:15">
      <c r="C4" s="32">
        <v>3</v>
      </c>
      <c r="D4" s="32">
        <v>4</v>
      </c>
      <c r="F4" s="32">
        <v>3</v>
      </c>
      <c r="G4" s="12">
        <v>4</v>
      </c>
      <c r="I4" s="12">
        <v>15</v>
      </c>
      <c r="J4" s="12">
        <v>22</v>
      </c>
    </row>
    <row r="5" spans="3:15">
      <c r="C5" s="12">
        <v>5</v>
      </c>
      <c r="D5" s="12">
        <v>6</v>
      </c>
      <c r="I5" s="12">
        <v>23</v>
      </c>
      <c r="J5" s="12">
        <v>34</v>
      </c>
    </row>
    <row r="8" spans="3:15">
      <c r="N8">
        <v>2</v>
      </c>
      <c r="O8">
        <v>0</v>
      </c>
    </row>
  </sheetData>
  <mergeCells count="3">
    <mergeCell ref="C2:D2"/>
    <mergeCell ref="F2:G2"/>
    <mergeCell ref="I2:J2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02B29-9452-4880-9149-6B179A04AFA0}">
  <dimension ref="B2:L22"/>
  <sheetViews>
    <sheetView zoomScale="220" zoomScaleNormal="220" workbookViewId="0">
      <selection activeCell="AB16" sqref="AB16"/>
    </sheetView>
  </sheetViews>
  <sheetFormatPr defaultRowHeight="15"/>
  <cols>
    <col min="2" max="10" width="5.7109375" customWidth="1"/>
    <col min="11" max="11" width="4.5703125" customWidth="1"/>
    <col min="12" max="12" width="27.7109375" customWidth="1"/>
  </cols>
  <sheetData>
    <row r="2" spans="2:12">
      <c r="B2" s="44" t="s">
        <v>88</v>
      </c>
      <c r="C2" s="44"/>
      <c r="E2" s="44" t="s">
        <v>89</v>
      </c>
      <c r="F2" s="44"/>
      <c r="H2" s="44" t="s">
        <v>90</v>
      </c>
      <c r="I2" s="44"/>
      <c r="J2" s="44"/>
    </row>
    <row r="3" spans="2:12">
      <c r="B3" s="32">
        <v>1</v>
      </c>
      <c r="C3" s="32">
        <v>2</v>
      </c>
      <c r="E3" s="32">
        <v>2</v>
      </c>
      <c r="F3" s="32">
        <v>1</v>
      </c>
      <c r="H3" s="32">
        <v>1</v>
      </c>
      <c r="I3" s="32">
        <v>5</v>
      </c>
      <c r="J3" s="32">
        <v>0</v>
      </c>
    </row>
    <row r="4" spans="2:12">
      <c r="B4" s="32">
        <v>3</v>
      </c>
      <c r="C4" s="32">
        <v>4</v>
      </c>
      <c r="E4" s="32">
        <v>5</v>
      </c>
      <c r="F4" s="32">
        <v>6</v>
      </c>
      <c r="H4" s="32">
        <v>2</v>
      </c>
      <c r="I4" s="32">
        <v>3</v>
      </c>
      <c r="J4" s="32">
        <v>1</v>
      </c>
    </row>
    <row r="5" spans="2:12">
      <c r="B5" s="32">
        <v>5</v>
      </c>
      <c r="C5" s="32">
        <v>6</v>
      </c>
      <c r="E5" s="32">
        <v>8</v>
      </c>
      <c r="F5" s="32">
        <v>0</v>
      </c>
      <c r="H5" s="32">
        <v>4</v>
      </c>
      <c r="I5" s="32">
        <v>1</v>
      </c>
      <c r="J5" s="32">
        <v>2</v>
      </c>
    </row>
    <row r="8" spans="2:12">
      <c r="H8" s="45">
        <v>5</v>
      </c>
      <c r="I8" s="45">
        <v>22</v>
      </c>
      <c r="J8" s="45">
        <v>8</v>
      </c>
    </row>
    <row r="9" spans="2:12">
      <c r="H9" s="45">
        <v>12</v>
      </c>
      <c r="I9" s="45">
        <v>42</v>
      </c>
      <c r="J9" s="45">
        <v>25</v>
      </c>
    </row>
    <row r="10" spans="2:12">
      <c r="H10" s="45">
        <v>20</v>
      </c>
      <c r="I10" s="45">
        <v>62</v>
      </c>
      <c r="J10" s="45">
        <v>42</v>
      </c>
    </row>
    <row r="13" spans="2:12">
      <c r="J13" s="46" t="s">
        <v>91</v>
      </c>
      <c r="K13" t="s">
        <v>92</v>
      </c>
    </row>
    <row r="14" spans="2:12">
      <c r="J14" s="46" t="s">
        <v>93</v>
      </c>
      <c r="K14" t="s">
        <v>94</v>
      </c>
    </row>
    <row r="15" spans="2:12">
      <c r="J15" s="37" t="s">
        <v>95</v>
      </c>
      <c r="K15" t="s">
        <v>96</v>
      </c>
    </row>
    <row r="16" spans="2:12">
      <c r="J16" s="37"/>
      <c r="K16" s="37" t="s">
        <v>97</v>
      </c>
      <c r="L16" t="s">
        <v>98</v>
      </c>
    </row>
    <row r="17" spans="10:12">
      <c r="J17" s="37"/>
      <c r="K17" s="37" t="s">
        <v>99</v>
      </c>
      <c r="L17" t="s">
        <v>100</v>
      </c>
    </row>
    <row r="18" spans="10:12">
      <c r="J18" s="37"/>
      <c r="K18" s="37" t="s">
        <v>101</v>
      </c>
      <c r="L18" t="s">
        <v>102</v>
      </c>
    </row>
    <row r="19" spans="10:12">
      <c r="J19" s="37"/>
      <c r="K19" s="47" t="s">
        <v>103</v>
      </c>
    </row>
    <row r="20" spans="10:12">
      <c r="J20" s="37"/>
      <c r="K20" s="37"/>
    </row>
    <row r="21" spans="10:12">
      <c r="J21" s="37"/>
      <c r="K21" s="37"/>
    </row>
    <row r="22" spans="10:12">
      <c r="J22" s="37"/>
    </row>
  </sheetData>
  <mergeCells count="3">
    <mergeCell ref="B2:C2"/>
    <mergeCell ref="E2:F2"/>
    <mergeCell ref="H2:J2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D8C7E-CD8C-470B-9BCD-DED39A8E5274}">
  <dimension ref="C2:M5"/>
  <sheetViews>
    <sheetView zoomScale="130" zoomScaleNormal="130" workbookViewId="0">
      <selection activeCell="AB16" sqref="AB16"/>
    </sheetView>
  </sheetViews>
  <sheetFormatPr defaultRowHeight="15"/>
  <cols>
    <col min="1" max="2" width="4" customWidth="1"/>
  </cols>
  <sheetData>
    <row r="2" spans="3:13">
      <c r="C2" s="3" t="s">
        <v>104</v>
      </c>
      <c r="D2" s="3"/>
      <c r="F2" s="3" t="s">
        <v>105</v>
      </c>
      <c r="G2" s="3"/>
      <c r="I2" s="3" t="s">
        <v>106</v>
      </c>
      <c r="J2" s="3"/>
      <c r="K2" s="3"/>
      <c r="M2">
        <f>FACT(5)</f>
        <v>120</v>
      </c>
    </row>
    <row r="3" spans="3:13">
      <c r="C3" s="12">
        <v>1</v>
      </c>
      <c r="D3" s="12">
        <v>2</v>
      </c>
      <c r="F3" s="12">
        <v>1</v>
      </c>
      <c r="G3" s="12">
        <v>2</v>
      </c>
      <c r="I3" s="12">
        <v>1</v>
      </c>
      <c r="J3" s="12">
        <v>5</v>
      </c>
      <c r="K3" s="12">
        <v>0</v>
      </c>
      <c r="M3">
        <f>1*2*3*4*5</f>
        <v>120</v>
      </c>
    </row>
    <row r="4" spans="3:13">
      <c r="C4" s="12">
        <v>3</v>
      </c>
      <c r="D4" s="12">
        <v>4</v>
      </c>
      <c r="F4" s="12">
        <v>3</v>
      </c>
      <c r="G4" s="12">
        <v>4</v>
      </c>
      <c r="I4" s="12">
        <v>2</v>
      </c>
      <c r="J4" s="12">
        <v>3</v>
      </c>
      <c r="K4" s="12">
        <v>1</v>
      </c>
    </row>
    <row r="5" spans="3:13">
      <c r="C5" s="12">
        <v>5</v>
      </c>
      <c r="D5" s="12">
        <v>6</v>
      </c>
      <c r="F5" s="12">
        <v>5</v>
      </c>
      <c r="G5" s="12">
        <v>6</v>
      </c>
      <c r="I5" s="12">
        <v>4</v>
      </c>
      <c r="J5" s="12">
        <v>1</v>
      </c>
      <c r="K5" s="12">
        <v>2</v>
      </c>
    </row>
  </sheetData>
  <mergeCells count="3">
    <mergeCell ref="C2:D2"/>
    <mergeCell ref="F2:G2"/>
    <mergeCell ref="I2:K2"/>
  </mergeCells>
  <pageMargins left="0.7" right="0.7" top="0.75" bottom="0.75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F7E55-12B7-49A5-843C-111732024A0B}">
  <dimension ref="A1"/>
  <sheetViews>
    <sheetView topLeftCell="E1" zoomScale="145" zoomScaleNormal="145" workbookViewId="0">
      <selection activeCell="AB16" sqref="AB16"/>
    </sheetView>
  </sheetViews>
  <sheetFormatPr defaultRowHeight="15"/>
  <sheetData/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D62DF-EABF-4CE4-AF61-7B343CD2EBED}">
  <dimension ref="C4:D17"/>
  <sheetViews>
    <sheetView zoomScale="160" zoomScaleNormal="160" workbookViewId="0">
      <selection activeCell="AB16" sqref="AB16"/>
    </sheetView>
  </sheetViews>
  <sheetFormatPr defaultRowHeight="15"/>
  <cols>
    <col min="4" max="4" width="18.5703125" customWidth="1"/>
  </cols>
  <sheetData>
    <row r="4" spans="3:4">
      <c r="C4" s="4" t="s">
        <v>69</v>
      </c>
      <c r="D4" s="4" t="s">
        <v>70</v>
      </c>
    </row>
    <row r="5" spans="3:4">
      <c r="C5">
        <v>0</v>
      </c>
      <c r="D5">
        <f>FACT(C5)</f>
        <v>1</v>
      </c>
    </row>
    <row r="6" spans="3:4">
      <c r="C6">
        <v>1</v>
      </c>
      <c r="D6">
        <f t="shared" ref="D6:D17" si="0">FACT(C6)</f>
        <v>1</v>
      </c>
    </row>
    <row r="7" spans="3:4">
      <c r="C7">
        <v>2</v>
      </c>
      <c r="D7">
        <f t="shared" si="0"/>
        <v>2</v>
      </c>
    </row>
    <row r="8" spans="3:4">
      <c r="C8">
        <v>3</v>
      </c>
      <c r="D8">
        <f t="shared" si="0"/>
        <v>6</v>
      </c>
    </row>
    <row r="9" spans="3:4">
      <c r="C9">
        <v>4</v>
      </c>
      <c r="D9">
        <f t="shared" si="0"/>
        <v>24</v>
      </c>
    </row>
    <row r="10" spans="3:4">
      <c r="C10">
        <v>5</v>
      </c>
      <c r="D10">
        <f t="shared" si="0"/>
        <v>120</v>
      </c>
    </row>
    <row r="11" spans="3:4">
      <c r="C11">
        <v>6</v>
      </c>
      <c r="D11">
        <f t="shared" si="0"/>
        <v>720</v>
      </c>
    </row>
    <row r="12" spans="3:4">
      <c r="C12">
        <v>7</v>
      </c>
      <c r="D12">
        <f t="shared" si="0"/>
        <v>5040</v>
      </c>
    </row>
    <row r="13" spans="3:4">
      <c r="C13">
        <v>8</v>
      </c>
      <c r="D13">
        <f t="shared" si="0"/>
        <v>40320</v>
      </c>
    </row>
    <row r="14" spans="3:4">
      <c r="C14">
        <v>9</v>
      </c>
      <c r="D14">
        <f t="shared" si="0"/>
        <v>362880</v>
      </c>
    </row>
    <row r="15" spans="3:4">
      <c r="C15">
        <v>10</v>
      </c>
      <c r="D15">
        <f t="shared" si="0"/>
        <v>3628800</v>
      </c>
    </row>
    <row r="16" spans="3:4">
      <c r="C16">
        <v>11</v>
      </c>
      <c r="D16">
        <f t="shared" si="0"/>
        <v>39916800</v>
      </c>
    </row>
    <row r="17" spans="3:4">
      <c r="C17">
        <v>12</v>
      </c>
      <c r="D17">
        <f t="shared" si="0"/>
        <v>479001600</v>
      </c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17754-361F-482B-85BC-53AA5D5AAAE5}">
  <dimension ref="B1:P21"/>
  <sheetViews>
    <sheetView showGridLines="0" zoomScale="235" zoomScaleNormal="235" workbookViewId="0">
      <selection activeCell="J24" sqref="J24"/>
    </sheetView>
  </sheetViews>
  <sheetFormatPr defaultRowHeight="15"/>
  <cols>
    <col min="3" max="11" width="3.7109375" style="2" customWidth="1"/>
    <col min="12" max="12" width="7.28515625" style="2" bestFit="1" customWidth="1"/>
    <col min="13" max="13" width="3.85546875" customWidth="1"/>
    <col min="15" max="15" width="37.5703125" customWidth="1"/>
  </cols>
  <sheetData>
    <row r="1" spans="2:16" ht="69.75" customHeight="1"/>
    <row r="3" spans="2:16">
      <c r="O3" t="s">
        <v>26</v>
      </c>
    </row>
    <row r="4" spans="2:16">
      <c r="C4" s="13">
        <v>1</v>
      </c>
      <c r="D4" s="13">
        <v>8</v>
      </c>
      <c r="E4" s="13">
        <v>7</v>
      </c>
      <c r="F4">
        <f>SUM(C4:E4)</f>
        <v>16</v>
      </c>
      <c r="O4" t="s">
        <v>27</v>
      </c>
    </row>
    <row r="5" spans="2:16">
      <c r="C5" s="14">
        <v>2</v>
      </c>
      <c r="D5" s="14">
        <v>3</v>
      </c>
      <c r="E5" s="14">
        <v>9</v>
      </c>
      <c r="F5">
        <f>SUM(C5:E5)</f>
        <v>14</v>
      </c>
    </row>
    <row r="6" spans="2:16">
      <c r="C6" s="15">
        <v>6</v>
      </c>
      <c r="D6" s="15">
        <v>5</v>
      </c>
      <c r="E6" s="15">
        <v>4</v>
      </c>
      <c r="F6">
        <f>SUM(C6:E6)</f>
        <v>15</v>
      </c>
      <c r="O6" t="s">
        <v>28</v>
      </c>
    </row>
    <row r="7" spans="2:16">
      <c r="B7">
        <f>SUM(C6,D5,E4)</f>
        <v>16</v>
      </c>
      <c r="C7" s="2">
        <f>SUM(C4:C6)</f>
        <v>9</v>
      </c>
      <c r="D7" s="2">
        <f t="shared" ref="D7:E7" si="0">SUM(D4:D6)</f>
        <v>16</v>
      </c>
      <c r="E7" s="2">
        <f t="shared" si="0"/>
        <v>20</v>
      </c>
      <c r="F7">
        <f>SUM(C4,D5,E6)</f>
        <v>8</v>
      </c>
    </row>
    <row r="9" spans="2:16">
      <c r="B9" t="s">
        <v>29</v>
      </c>
      <c r="C9" s="13">
        <v>1</v>
      </c>
      <c r="D9" s="13">
        <v>2</v>
      </c>
      <c r="E9" s="13">
        <v>3</v>
      </c>
      <c r="F9" s="14">
        <v>4</v>
      </c>
      <c r="G9" s="14">
        <v>5</v>
      </c>
      <c r="H9" s="14">
        <v>6</v>
      </c>
      <c r="I9" s="15">
        <v>8</v>
      </c>
      <c r="J9" s="15">
        <v>7</v>
      </c>
      <c r="K9" s="15">
        <v>9</v>
      </c>
      <c r="N9">
        <f>FACT(9)</f>
        <v>362880</v>
      </c>
      <c r="O9">
        <v>16</v>
      </c>
    </row>
    <row r="10" spans="2:16">
      <c r="C10" s="16">
        <v>0</v>
      </c>
      <c r="D10" s="16">
        <v>1</v>
      </c>
      <c r="E10" s="16">
        <v>2</v>
      </c>
      <c r="F10" s="16">
        <v>3</v>
      </c>
      <c r="G10" s="16">
        <v>4</v>
      </c>
      <c r="H10" s="16">
        <v>5</v>
      </c>
      <c r="I10" s="16">
        <v>6</v>
      </c>
      <c r="J10" s="16">
        <v>7</v>
      </c>
      <c r="K10" s="16">
        <v>8</v>
      </c>
      <c r="N10">
        <f>N9/60/60/24</f>
        <v>4.2</v>
      </c>
      <c r="O10">
        <f>16*15*14*13*12*11*10</f>
        <v>57657600</v>
      </c>
    </row>
    <row r="11" spans="2:16">
      <c r="B11" t="s">
        <v>30</v>
      </c>
      <c r="N11" t="s">
        <v>31</v>
      </c>
      <c r="O11">
        <f>O10/60/60/24/365.2262</f>
        <v>1.8271781524253554</v>
      </c>
      <c r="P11" t="s">
        <v>32</v>
      </c>
    </row>
    <row r="14" spans="2:16">
      <c r="C14" s="12">
        <v>1</v>
      </c>
      <c r="D14" s="12">
        <v>2</v>
      </c>
      <c r="E14" s="12">
        <v>3</v>
      </c>
      <c r="F14" s="12">
        <v>4</v>
      </c>
      <c r="G14" s="12">
        <v>5</v>
      </c>
      <c r="H14" s="12">
        <v>6</v>
      </c>
      <c r="I14" s="12">
        <v>8</v>
      </c>
      <c r="J14" s="12">
        <v>7</v>
      </c>
      <c r="K14" s="12">
        <v>9</v>
      </c>
    </row>
    <row r="15" spans="2:16">
      <c r="C15" s="2">
        <v>0</v>
      </c>
      <c r="D15" s="2">
        <v>1</v>
      </c>
      <c r="E15" s="2">
        <v>2</v>
      </c>
      <c r="F15" s="2">
        <v>3</v>
      </c>
      <c r="G15" s="2">
        <v>4</v>
      </c>
      <c r="H15" s="2">
        <v>5</v>
      </c>
      <c r="I15" s="2">
        <v>6</v>
      </c>
      <c r="J15" s="2">
        <v>7</v>
      </c>
      <c r="K15" s="2">
        <v>8</v>
      </c>
    </row>
    <row r="17" spans="14:15">
      <c r="N17" t="s">
        <v>33</v>
      </c>
      <c r="O17" s="17" t="s">
        <v>34</v>
      </c>
    </row>
    <row r="18" spans="14:15">
      <c r="N18" t="s">
        <v>35</v>
      </c>
      <c r="O18" s="17" t="s">
        <v>36</v>
      </c>
    </row>
    <row r="19" spans="14:15">
      <c r="O19">
        <f>16*15*14*13*12*11*10</f>
        <v>57657600</v>
      </c>
    </row>
    <row r="20" spans="14:15">
      <c r="O20">
        <f>O19/60/60/24/365.2262</f>
        <v>1.8271781524253554</v>
      </c>
    </row>
    <row r="21" spans="14:15">
      <c r="O21" t="s">
        <v>32</v>
      </c>
    </row>
  </sheetData>
  <conditionalFormatting sqref="C4:E6 G4:L6">
    <cfRule type="duplicateValues" dxfId="3" priority="4"/>
  </conditionalFormatting>
  <conditionalFormatting sqref="C10:K10">
    <cfRule type="duplicateValues" dxfId="2" priority="1"/>
  </conditionalFormatting>
  <conditionalFormatting sqref="F11:L11 L9:L10">
    <cfRule type="duplicateValues" dxfId="1" priority="3"/>
  </conditionalFormatting>
  <conditionalFormatting sqref="F16:L16 L14:L15">
    <cfRule type="duplicateValues" dxfId="0" priority="2"/>
  </conditionalFormatting>
  <dataValidations count="1">
    <dataValidation type="whole" allowBlank="1" showInputMessage="1" showErrorMessage="1" sqref="C4:L6 C14:E14 F14:L16 F10:K11 L9:L11" xr:uid="{72227491-F783-4126-9F0E-9F58A3095BCF}">
      <formula1>1</formula1>
      <formula2>9</formula2>
    </dataValidation>
  </dataValidations>
  <pageMargins left="0.7" right="0.7" top="0.75" bottom="0.75" header="0.3" footer="0.3"/>
  <pageSetup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7B451-DB6D-487E-85B5-95FEE62726A3}">
  <dimension ref="A1:P12"/>
  <sheetViews>
    <sheetView showGridLines="0" zoomScale="205" zoomScaleNormal="205" workbookViewId="0">
      <selection activeCell="J24" sqref="J24"/>
    </sheetView>
  </sheetViews>
  <sheetFormatPr defaultRowHeight="15"/>
  <cols>
    <col min="2" max="11" width="3.28515625" customWidth="1"/>
    <col min="13" max="13" width="4.140625" customWidth="1"/>
    <col min="14" max="14" width="11.42578125" customWidth="1"/>
    <col min="15" max="15" width="12.28515625" bestFit="1" customWidth="1"/>
  </cols>
  <sheetData>
    <row r="1" spans="1:16" ht="109.5" customHeight="1"/>
    <row r="2" spans="1:16" ht="18" customHeight="1">
      <c r="A2" t="s">
        <v>37</v>
      </c>
      <c r="B2" t="s">
        <v>38</v>
      </c>
    </row>
    <row r="3" spans="1:16" ht="18" customHeight="1">
      <c r="A3" t="s">
        <v>39</v>
      </c>
      <c r="B3" t="s">
        <v>40</v>
      </c>
    </row>
    <row r="4" spans="1:16" ht="15.75" thickBot="1">
      <c r="C4" s="2">
        <v>0</v>
      </c>
      <c r="D4" s="2">
        <v>1</v>
      </c>
      <c r="E4" s="2">
        <v>2</v>
      </c>
      <c r="F4" s="2">
        <v>3</v>
      </c>
      <c r="G4" s="2">
        <v>4</v>
      </c>
      <c r="H4" s="2">
        <v>5</v>
      </c>
      <c r="I4" s="2">
        <v>6</v>
      </c>
      <c r="J4" s="2">
        <v>7</v>
      </c>
    </row>
    <row r="5" spans="1:16" ht="18">
      <c r="B5">
        <v>0</v>
      </c>
      <c r="C5" s="18" t="s">
        <v>41</v>
      </c>
      <c r="D5" s="19"/>
      <c r="E5" s="20"/>
      <c r="F5" s="19"/>
      <c r="G5" s="20"/>
      <c r="H5" s="19"/>
      <c r="I5" s="20"/>
      <c r="J5" s="21"/>
      <c r="M5" t="s">
        <v>42</v>
      </c>
      <c r="N5" s="12">
        <v>0</v>
      </c>
    </row>
    <row r="6" spans="1:16" ht="18">
      <c r="B6">
        <v>1</v>
      </c>
      <c r="C6" s="22"/>
      <c r="D6" s="23"/>
      <c r="E6" s="24" t="s">
        <v>41</v>
      </c>
      <c r="F6" s="23"/>
      <c r="G6" s="24"/>
      <c r="H6" s="23"/>
      <c r="I6" s="24"/>
      <c r="J6" s="25"/>
      <c r="M6" t="s">
        <v>43</v>
      </c>
      <c r="N6" s="12">
        <v>2</v>
      </c>
      <c r="P6" t="s">
        <v>44</v>
      </c>
    </row>
    <row r="7" spans="1:16" ht="18">
      <c r="B7">
        <v>2</v>
      </c>
      <c r="C7" s="26"/>
      <c r="D7" s="24"/>
      <c r="E7" s="23"/>
      <c r="F7" s="24"/>
      <c r="G7" s="23" t="s">
        <v>41</v>
      </c>
      <c r="H7" s="24"/>
      <c r="I7" s="23"/>
      <c r="J7" s="27"/>
      <c r="M7" t="s">
        <v>45</v>
      </c>
      <c r="N7" s="12">
        <v>4</v>
      </c>
    </row>
    <row r="8" spans="1:16" ht="18">
      <c r="B8">
        <v>3</v>
      </c>
      <c r="C8" s="22"/>
      <c r="D8" s="23"/>
      <c r="E8" s="24"/>
      <c r="F8" s="23"/>
      <c r="G8" s="24"/>
      <c r="H8" s="23"/>
      <c r="I8" s="24" t="s">
        <v>41</v>
      </c>
      <c r="J8" s="25"/>
      <c r="M8" t="s">
        <v>46</v>
      </c>
      <c r="N8" s="12">
        <v>6</v>
      </c>
    </row>
    <row r="9" spans="1:16" ht="18">
      <c r="B9">
        <v>4</v>
      </c>
      <c r="C9" s="26"/>
      <c r="D9" s="24"/>
      <c r="E9" s="23"/>
      <c r="F9" s="24"/>
      <c r="G9" s="23"/>
      <c r="H9" s="24"/>
      <c r="I9" s="23"/>
      <c r="J9" s="27"/>
      <c r="M9" t="s">
        <v>47</v>
      </c>
      <c r="N9" s="12">
        <v>4</v>
      </c>
    </row>
    <row r="10" spans="1:16" ht="18">
      <c r="B10">
        <v>5</v>
      </c>
      <c r="C10" s="22"/>
      <c r="D10" s="23"/>
      <c r="E10" s="24"/>
      <c r="F10" s="23"/>
      <c r="G10" s="24"/>
      <c r="H10" s="23"/>
      <c r="I10" s="24"/>
      <c r="J10" s="25"/>
      <c r="M10" t="s">
        <v>48</v>
      </c>
      <c r="N10" s="12">
        <v>3</v>
      </c>
    </row>
    <row r="11" spans="1:16" ht="18">
      <c r="B11">
        <v>6</v>
      </c>
      <c r="C11" s="26"/>
      <c r="D11" s="24"/>
      <c r="E11" s="23"/>
      <c r="F11" s="24"/>
      <c r="G11" s="23"/>
      <c r="H11" s="24"/>
      <c r="I11" s="23"/>
      <c r="J11" s="27"/>
      <c r="M11" t="s">
        <v>49</v>
      </c>
      <c r="N11" s="12">
        <v>2</v>
      </c>
    </row>
    <row r="12" spans="1:16" ht="18.75" thickBot="1">
      <c r="B12">
        <v>7</v>
      </c>
      <c r="C12" s="28"/>
      <c r="D12" s="29"/>
      <c r="E12" s="30"/>
      <c r="F12" s="29"/>
      <c r="G12" s="30"/>
      <c r="H12" s="29"/>
      <c r="I12" s="30"/>
      <c r="J12" s="31"/>
      <c r="M12" t="s">
        <v>50</v>
      </c>
      <c r="N12" s="12">
        <v>1</v>
      </c>
      <c r="O12">
        <f>PRODUCT(N5:N12)</f>
        <v>0</v>
      </c>
      <c r="P12">
        <f>O12/FACT(16)</f>
        <v>0</v>
      </c>
    </row>
  </sheetData>
  <pageMargins left="0.7" right="0.7" top="0.75" bottom="0.75" header="0.3" footer="0.3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1AB80-6F29-46A2-8BB1-6D7439465FA3}">
  <dimension ref="C2:E8"/>
  <sheetViews>
    <sheetView zoomScale="190" zoomScaleNormal="190" workbookViewId="0">
      <selection activeCell="F11" sqref="F11"/>
    </sheetView>
  </sheetViews>
  <sheetFormatPr defaultRowHeight="15"/>
  <cols>
    <col min="1" max="1" width="4.85546875" customWidth="1"/>
    <col min="2" max="2" width="3.140625" customWidth="1"/>
    <col min="3" max="3" width="19.85546875" bestFit="1" customWidth="1"/>
    <col min="4" max="4" width="17.7109375" customWidth="1"/>
  </cols>
  <sheetData>
    <row r="2" spans="3:5">
      <c r="C2" s="51" t="s">
        <v>107</v>
      </c>
      <c r="D2" s="52">
        <v>1000000</v>
      </c>
    </row>
    <row r="3" spans="3:5">
      <c r="C3" s="51" t="s">
        <v>108</v>
      </c>
      <c r="D3" s="53">
        <v>4.5999999999999999E-2</v>
      </c>
    </row>
    <row r="4" spans="3:5">
      <c r="C4" s="51" t="s">
        <v>109</v>
      </c>
      <c r="D4">
        <v>30</v>
      </c>
      <c r="E4" t="s">
        <v>32</v>
      </c>
    </row>
    <row r="5" spans="3:5">
      <c r="C5" s="51" t="s">
        <v>110</v>
      </c>
      <c r="D5" s="52">
        <f>PMT(AnnualRate/12,DurationInYears*12,-LoanAmount)</f>
        <v>5126.4436820978963</v>
      </c>
    </row>
    <row r="6" spans="3:5">
      <c r="C6" s="51"/>
    </row>
    <row r="7" spans="3:5">
      <c r="C7" s="51" t="s">
        <v>111</v>
      </c>
      <c r="D7" s="52">
        <f>3 * MonthlyInstallment</f>
        <v>15379.33104629369</v>
      </c>
    </row>
    <row r="8" spans="3:5">
      <c r="C8" s="51" t="s">
        <v>112</v>
      </c>
      <c r="D8" s="52">
        <f>MonthlyInstallment*DurationInYears*12</f>
        <v>1845519.7255552425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7D2EF-75AE-41B9-8889-969D67B2BF8A}">
  <dimension ref="B3:K5"/>
  <sheetViews>
    <sheetView zoomScale="160" zoomScaleNormal="160" workbookViewId="0">
      <selection activeCell="D5" sqref="D5"/>
    </sheetView>
  </sheetViews>
  <sheetFormatPr defaultRowHeight="15"/>
  <sheetData>
    <row r="3" spans="2:11">
      <c r="B3" s="12">
        <v>0</v>
      </c>
      <c r="C3" s="12">
        <v>1</v>
      </c>
      <c r="D3" s="12">
        <v>1</v>
      </c>
      <c r="E3" s="12">
        <v>2</v>
      </c>
      <c r="F3" s="12">
        <v>3</v>
      </c>
      <c r="G3" s="12">
        <v>5</v>
      </c>
      <c r="H3" s="12">
        <v>8</v>
      </c>
      <c r="I3" s="12">
        <v>13</v>
      </c>
      <c r="J3" s="12">
        <v>21</v>
      </c>
      <c r="K3" s="12">
        <v>34</v>
      </c>
    </row>
    <row r="4" spans="2:11">
      <c r="B4" s="2" t="s">
        <v>20</v>
      </c>
      <c r="C4" s="2" t="s">
        <v>21</v>
      </c>
      <c r="D4" s="2" t="s">
        <v>22</v>
      </c>
      <c r="E4" s="2"/>
      <c r="F4" s="2"/>
      <c r="G4" s="2"/>
      <c r="H4" s="2"/>
      <c r="I4" s="2"/>
      <c r="J4" s="2"/>
      <c r="K4" s="2"/>
    </row>
    <row r="5" spans="2:11">
      <c r="B5" s="2"/>
      <c r="C5" s="2" t="s">
        <v>23</v>
      </c>
      <c r="D5" s="2" t="s">
        <v>24</v>
      </c>
      <c r="F5" s="2"/>
      <c r="G5" s="2"/>
      <c r="H5" s="2"/>
      <c r="I5" s="2"/>
      <c r="J5" s="2"/>
      <c r="K5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8CE91-C635-43CF-946F-2C9FCF4F3B4C}">
  <dimension ref="J2"/>
  <sheetViews>
    <sheetView zoomScale="115" zoomScaleNormal="115" workbookViewId="0">
      <selection activeCell="G9" sqref="G9"/>
    </sheetView>
  </sheetViews>
  <sheetFormatPr defaultRowHeight="15"/>
  <sheetData>
    <row r="2" spans="10:10">
      <c r="J2" t="s">
        <v>25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6E148-717D-46F3-B021-03DF7D6DA27B}">
  <dimension ref="A3:F8"/>
  <sheetViews>
    <sheetView zoomScale="175" zoomScaleNormal="175" workbookViewId="0">
      <selection activeCell="H9" sqref="H9"/>
    </sheetView>
  </sheetViews>
  <sheetFormatPr defaultRowHeight="15"/>
  <cols>
    <col min="2" max="2" width="9.42578125" bestFit="1" customWidth="1"/>
    <col min="4" max="4" width="9.85546875" customWidth="1"/>
    <col min="5" max="5" width="14.5703125" customWidth="1"/>
    <col min="6" max="6" width="12.7109375" customWidth="1"/>
  </cols>
  <sheetData>
    <row r="3" spans="1:6">
      <c r="A3" s="1"/>
      <c r="B3" s="49" t="s">
        <v>113</v>
      </c>
      <c r="C3" s="49" t="s">
        <v>114</v>
      </c>
      <c r="D3" s="49" t="s">
        <v>115</v>
      </c>
      <c r="E3" s="49" t="s">
        <v>116</v>
      </c>
      <c r="F3" s="49" t="s">
        <v>120</v>
      </c>
    </row>
    <row r="4" spans="1:6">
      <c r="A4" s="49" t="s">
        <v>117</v>
      </c>
      <c r="B4" s="54"/>
      <c r="C4" s="54"/>
      <c r="D4" s="54" t="s">
        <v>123</v>
      </c>
      <c r="E4" s="54" t="s">
        <v>123</v>
      </c>
      <c r="F4" s="54" t="s">
        <v>123</v>
      </c>
    </row>
    <row r="5" spans="1:6">
      <c r="A5" s="49" t="s">
        <v>118</v>
      </c>
      <c r="B5" s="54" t="s">
        <v>123</v>
      </c>
      <c r="C5" s="54" t="s">
        <v>123</v>
      </c>
      <c r="D5" s="54" t="s">
        <v>123</v>
      </c>
      <c r="E5" s="54"/>
      <c r="F5" s="54" t="s">
        <v>123</v>
      </c>
    </row>
    <row r="6" spans="1:6">
      <c r="A6" s="49" t="s">
        <v>119</v>
      </c>
      <c r="B6" s="54"/>
      <c r="C6" s="54"/>
      <c r="D6" s="54" t="s">
        <v>123</v>
      </c>
      <c r="E6" s="54"/>
      <c r="F6" s="54" t="s">
        <v>123</v>
      </c>
    </row>
    <row r="7" spans="1:6">
      <c r="A7" s="49" t="s">
        <v>121</v>
      </c>
      <c r="B7" s="54" t="s">
        <v>124</v>
      </c>
      <c r="C7" s="54" t="s">
        <v>123</v>
      </c>
      <c r="D7" s="54"/>
      <c r="E7" s="54"/>
      <c r="F7" s="54"/>
    </row>
    <row r="8" spans="1:6">
      <c r="A8" s="49" t="s">
        <v>122</v>
      </c>
      <c r="B8" s="54" t="s">
        <v>124</v>
      </c>
      <c r="C8" s="54" t="s">
        <v>123</v>
      </c>
      <c r="D8" s="54" t="s">
        <v>125</v>
      </c>
      <c r="E8" s="54"/>
      <c r="F8" s="54" t="s">
        <v>125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516CA-18A8-4C60-8A81-55B649CD98B5}">
  <dimension ref="A1"/>
  <sheetViews>
    <sheetView topLeftCell="B13" zoomScale="130" zoomScaleNormal="130" workbookViewId="0">
      <selection activeCell="J24" sqref="J24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5FA70-A4AB-4B40-BBE3-687619FD08AA}">
  <dimension ref="A1"/>
  <sheetViews>
    <sheetView zoomScale="175" zoomScaleNormal="175" workbookViewId="0">
      <selection activeCell="J24" sqref="J24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15D8C-7C30-4F80-84E3-2DA6841C7B1E}">
  <dimension ref="A1"/>
  <sheetViews>
    <sheetView showGridLines="0" tabSelected="1" workbookViewId="0">
      <selection activeCell="G15" sqref="G15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CB315-276C-4FD3-8D68-EFE9B356C278}">
  <dimension ref="A1"/>
  <sheetViews>
    <sheetView zoomScale="130" zoomScaleNormal="130" workbookViewId="0">
      <selection activeCell="F3" sqref="F3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4</vt:i4>
      </vt:variant>
    </vt:vector>
  </HeadingPairs>
  <TitlesOfParts>
    <vt:vector size="32" baseType="lpstr">
      <vt:lpstr>Truth Tables</vt:lpstr>
      <vt:lpstr>Fraction</vt:lpstr>
      <vt:lpstr>Fibonacci</vt:lpstr>
      <vt:lpstr>Abbreviation</vt:lpstr>
      <vt:lpstr>Collection Properties</vt:lpstr>
      <vt:lpstr>Slicing</vt:lpstr>
      <vt:lpstr>List</vt:lpstr>
      <vt:lpstr>tuple</vt:lpstr>
      <vt:lpstr>Jagged Array</vt:lpstr>
      <vt:lpstr>Matrix</vt:lpstr>
      <vt:lpstr>Stack</vt:lpstr>
      <vt:lpstr>Set</vt:lpstr>
      <vt:lpstr>Dictionary</vt:lpstr>
      <vt:lpstr>Map</vt:lpstr>
      <vt:lpstr>Reduce-Max</vt:lpstr>
      <vt:lpstr>Reduce-Sum</vt:lpstr>
      <vt:lpstr>Factorial</vt:lpstr>
      <vt:lpstr>Equality</vt:lpstr>
      <vt:lpstr>Bitwise</vt:lpstr>
      <vt:lpstr>Circle</vt:lpstr>
      <vt:lpstr>Matrix(ADT)</vt:lpstr>
      <vt:lpstr>Challenge</vt:lpstr>
      <vt:lpstr>Equality (2)</vt:lpstr>
      <vt:lpstr>Fraction (2)</vt:lpstr>
      <vt:lpstr>Recursion</vt:lpstr>
      <vt:lpstr>Magic 3x3</vt:lpstr>
      <vt:lpstr>8 Queens</vt:lpstr>
      <vt:lpstr>Loan</vt:lpstr>
      <vt:lpstr>Loan!AnnualRate</vt:lpstr>
      <vt:lpstr>Loan!DurationInYears</vt:lpstr>
      <vt:lpstr>Loan!LoanAmount</vt:lpstr>
      <vt:lpstr>Loan!MonthlyInstallment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2023-06-19T02:32:15Z</dcterms:created>
  <dcterms:modified xsi:type="dcterms:W3CDTF">2023-06-19T07:16:46Z</dcterms:modified>
</cp:coreProperties>
</file>