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Y401\"/>
    </mc:Choice>
  </mc:AlternateContent>
  <xr:revisionPtr revIDLastSave="0" documentId="13_ncr:1_{DDD918B9-5A15-47C6-B7BE-A84862136C32}" xr6:coauthVersionLast="47" xr6:coauthVersionMax="47" xr10:uidLastSave="{00000000-0000-0000-0000-000000000000}"/>
  <bookViews>
    <workbookView xWindow="-120" yWindow="-120" windowWidth="20730" windowHeight="11760" xr2:uid="{09A1A0C5-534B-4CC2-AA53-B6DC3C8A6B4E}"/>
  </bookViews>
  <sheets>
    <sheet name="Fraction" sheetId="8" r:id="rId1"/>
    <sheet name="Fibonacci" sheetId="10" r:id="rId2"/>
    <sheet name="Abbreviation" sheetId="3" r:id="rId3"/>
    <sheet name="Slicing" sheetId="9" r:id="rId4"/>
    <sheet name="Magic 3x3" sheetId="12" r:id="rId5"/>
    <sheet name="8 Queens" sheetId="13" r:id="rId6"/>
    <sheet name="Slicing (2)" sheetId="11" r:id="rId7"/>
    <sheet name="List" sheetId="7" r:id="rId8"/>
    <sheet name="tuple" sheetId="6" r:id="rId9"/>
    <sheet name="list and tuple" sheetId="14" r:id="rId10"/>
    <sheet name="Jagged Array" sheetId="15" r:id="rId11"/>
    <sheet name="Matrix" sheetId="16" r:id="rId12"/>
    <sheet name="Stack" sheetId="17" r:id="rId13"/>
    <sheet name="Set" sheetId="18" r:id="rId14"/>
    <sheet name="Dictionary" sheetId="19" r:id="rId15"/>
    <sheet name="Map" sheetId="20" r:id="rId16"/>
    <sheet name="Reduce-Max" sheetId="21" r:id="rId17"/>
    <sheet name="Reduce-Sum" sheetId="22" r:id="rId18"/>
    <sheet name="Factorial" sheetId="23" r:id="rId19"/>
    <sheet name="Equality" sheetId="24" r:id="rId20"/>
    <sheet name="Truth Tables" sheetId="25" r:id="rId21"/>
    <sheet name="Bitwise" sheetId="26" r:id="rId22"/>
    <sheet name="Circle" sheetId="27" r:id="rId23"/>
    <sheet name="Matrix (2)" sheetId="28" r:id="rId24"/>
    <sheet name="Challenge" sheetId="29" r:id="rId25"/>
    <sheet name="Recursion" sheetId="31" r:id="rId26"/>
    <sheet name="Bank" sheetId="32" r:id="rId27"/>
    <sheet name="Saving" sheetId="33" r:id="rId28"/>
    <sheet name="Loan" sheetId="34" r:id="rId29"/>
  </sheets>
  <externalReferences>
    <externalReference r:id="rId30"/>
  </externalReferences>
  <definedNames>
    <definedName name="AnnualRate" localSheetId="28">Loan!$D$3</definedName>
    <definedName name="AnnualRate" localSheetId="27">Saving!$D$3</definedName>
    <definedName name="DurationInYears" localSheetId="28">Loan!$D$4</definedName>
    <definedName name="LoanAmount" localSheetId="28">Loan!$D$2</definedName>
    <definedName name="MonthlyInstallment" localSheetId="28">Loan!$D$5</definedName>
    <definedName name="Saving" localSheetId="27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4" l="1"/>
  <c r="D8" i="34" s="1"/>
  <c r="D16" i="33"/>
  <c r="D15" i="33"/>
  <c r="D14" i="33"/>
  <c r="D13" i="33"/>
  <c r="D12" i="33"/>
  <c r="D11" i="33"/>
  <c r="D10" i="33"/>
  <c r="D9" i="33"/>
  <c r="D8" i="33"/>
  <c r="D7" i="33"/>
  <c r="D6" i="33"/>
  <c r="V31" i="32"/>
  <c r="D7" i="34" l="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20" i="23"/>
  <c r="D18" i="23"/>
  <c r="H17" i="23"/>
  <c r="H16" i="23"/>
  <c r="H15" i="23"/>
  <c r="H14" i="23"/>
  <c r="H13" i="23"/>
  <c r="H12" i="23"/>
  <c r="H11" i="23"/>
  <c r="H10" i="23"/>
  <c r="H9" i="23"/>
  <c r="H8" i="23"/>
  <c r="H7" i="23"/>
  <c r="E7" i="23"/>
  <c r="D7" i="23"/>
  <c r="H6" i="23"/>
  <c r="E6" i="23"/>
  <c r="D6" i="23"/>
  <c r="H5" i="23"/>
  <c r="E5" i="23"/>
  <c r="H4" i="23"/>
  <c r="E4" i="23"/>
  <c r="O12" i="13"/>
  <c r="P12" i="13" s="1"/>
  <c r="O20" i="12"/>
  <c r="O19" i="12"/>
  <c r="N10" i="12"/>
  <c r="N9" i="12"/>
  <c r="B7" i="12"/>
  <c r="O10" i="12"/>
  <c r="O11" i="12" s="1"/>
  <c r="F7" i="12"/>
  <c r="E7" i="12"/>
  <c r="D7" i="12"/>
  <c r="C7" i="12"/>
  <c r="F6" i="12"/>
  <c r="F5" i="12"/>
  <c r="F4" i="12"/>
</calcChain>
</file>

<file path=xl/sharedStrings.xml><?xml version="1.0" encoding="utf-8"?>
<sst xmlns="http://schemas.openxmlformats.org/spreadsheetml/2006/main" count="175" uniqueCount="118">
  <si>
    <t>60/x</t>
  </si>
  <si>
    <t>96/x</t>
  </si>
  <si>
    <t>Where x:</t>
  </si>
  <si>
    <t>60/12</t>
  </si>
  <si>
    <t>96/12</t>
  </si>
  <si>
    <t>=</t>
  </si>
  <si>
    <t>X</t>
  </si>
  <si>
    <t>Y</t>
  </si>
  <si>
    <t>What is the GCD(48,120)?</t>
  </si>
  <si>
    <t>What is the simplified version of fraction?</t>
  </si>
  <si>
    <r>
      <t>1,2,3,4,6,</t>
    </r>
    <r>
      <rPr>
        <b/>
        <sz val="11"/>
        <color rgb="FFC00000"/>
        <rFont val="Calibri"/>
        <family val="2"/>
        <scheme val="minor"/>
      </rPr>
      <t>12</t>
    </r>
  </si>
  <si>
    <t>7/1</t>
  </si>
  <si>
    <t>11/1</t>
  </si>
  <si>
    <t>48/24</t>
  </si>
  <si>
    <t>120/24</t>
  </si>
  <si>
    <t>oldX</t>
  </si>
  <si>
    <t>White Spaces: Space, Tab, or New Line</t>
  </si>
  <si>
    <t>x</t>
  </si>
  <si>
    <t>y</t>
  </si>
  <si>
    <t>y'</t>
  </si>
  <si>
    <t>x'</t>
  </si>
  <si>
    <t>x + y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</si>
  <si>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</si>
  <si>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</si>
  <si>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Days</t>
  </si>
  <si>
    <t>Slots</t>
  </si>
  <si>
    <t>Level</t>
  </si>
  <si>
    <t>Years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</si>
  <si>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</si>
  <si>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</si>
  <si>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</si>
  <si>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</si>
  <si>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</si>
  <si>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</si>
  <si>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</si>
  <si>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</si>
  <si>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</si>
  <si>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t>Q</t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</si>
  <si>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</si>
  <si>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</si>
  <si>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</si>
  <si>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</si>
  <si>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</si>
  <si>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</si>
  <si>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</si>
  <si>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t>Generate &amp; Test Technique (Brute Force)</t>
  </si>
  <si>
    <t>Is this 8 Queens problem more difficult than Magic3x3?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</si>
  <si>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</si>
  <si>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</si>
  <si>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</si>
  <si>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</si>
  <si>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t>c</t>
  </si>
  <si>
    <t>]</t>
  </si>
  <si>
    <t>b</t>
  </si>
  <si>
    <t>[</t>
  </si>
  <si>
    <t>[(1,2),(3,4)]</t>
  </si>
  <si>
    <t>{[(</t>
  </si>
  <si>
    <t>open</t>
  </si>
  <si>
    <t>}])</t>
  </si>
  <si>
    <t>n:</t>
  </si>
  <si>
    <t>Alibaba</t>
  </si>
  <si>
    <t>A</t>
  </si>
  <si>
    <t>l</t>
  </si>
  <si>
    <t>i</t>
  </si>
  <si>
    <t>a</t>
  </si>
  <si>
    <t>n</t>
  </si>
  <si>
    <t>Fact(n)</t>
  </si>
  <si>
    <t>0!</t>
  </si>
  <si>
    <t>1!</t>
  </si>
  <si>
    <t>2!</t>
  </si>
  <si>
    <t>3!</t>
  </si>
  <si>
    <t>n!</t>
  </si>
  <si>
    <t>= 1 * 2 * 3 * … * n</t>
  </si>
  <si>
    <t>= n * …. * 3 * 2 * 1</t>
  </si>
  <si>
    <t>= n * (n-1)!</t>
  </si>
  <si>
    <t>5!</t>
  </si>
  <si>
    <t>4!</t>
  </si>
  <si>
    <r>
      <t xml:space="preserve">data1 </t>
    </r>
    <r>
      <rPr>
        <sz val="16"/>
        <color rgb="FFFF0000"/>
        <rFont val="Calibri"/>
        <family val="2"/>
        <scheme val="minor"/>
      </rPr>
      <t>==</t>
    </r>
    <r>
      <rPr>
        <sz val="16"/>
        <color theme="1"/>
        <rFont val="Calibri"/>
        <family val="2"/>
        <scheme val="minor"/>
      </rPr>
      <t xml:space="preserve"> data3</t>
    </r>
  </si>
  <si>
    <t>means are the lists referred by data1 and data3 having same value?</t>
  </si>
  <si>
    <r>
      <t xml:space="preserve">data1 </t>
    </r>
    <r>
      <rPr>
        <sz val="16"/>
        <color rgb="FFFF0000"/>
        <rFont val="Calibri"/>
        <family val="2"/>
        <scheme val="minor"/>
      </rPr>
      <t>is</t>
    </r>
    <r>
      <rPr>
        <sz val="16"/>
        <color theme="1"/>
        <rFont val="Calibri"/>
        <family val="2"/>
        <scheme val="minor"/>
      </rPr>
      <t xml:space="preserve"> data3</t>
    </r>
  </si>
  <si>
    <t>means are data1 and data3 references refer to the same list object?</t>
  </si>
  <si>
    <t>AND</t>
  </si>
  <si>
    <t>OR</t>
  </si>
  <si>
    <t>XOR</t>
  </si>
  <si>
    <t xml:space="preserve">          C1
    C2</t>
  </si>
  <si>
    <t>T</t>
  </si>
  <si>
    <t>F</t>
  </si>
  <si>
    <t>&amp;</t>
  </si>
  <si>
    <t>mask</t>
  </si>
  <si>
    <t>Test</t>
  </si>
  <si>
    <t>mA (3 x 2)</t>
  </si>
  <si>
    <t>mB (3 x 2)</t>
  </si>
  <si>
    <t>mC ( 3 x 3)</t>
  </si>
  <si>
    <t>1)</t>
  </si>
  <si>
    <t>You can't invent new operator</t>
  </si>
  <si>
    <t>2)</t>
  </si>
  <si>
    <t>Almost all the Python operators can be overloaded</t>
  </si>
  <si>
    <t>3)</t>
  </si>
  <si>
    <t>However you can't change the following about the operators</t>
  </si>
  <si>
    <t>a)</t>
  </si>
  <si>
    <t>Arity (Degree)</t>
  </si>
  <si>
    <t>b)</t>
  </si>
  <si>
    <t>Association</t>
  </si>
  <si>
    <t>c)</t>
  </si>
  <si>
    <t>Precedence</t>
  </si>
  <si>
    <t>Therefore, you only can change the "Semantic" of the operators</t>
  </si>
  <si>
    <t>Vs</t>
  </si>
  <si>
    <t>Bytes</t>
  </si>
  <si>
    <t>Times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</si>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</sst>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1"/>
      <color rgb="FF008000"/>
      <name val="JetBrains Mono"/>
      <family val="3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quotePrefix="1"/>
    <xf numFmtId="0" fontId="4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13" fillId="0" borderId="11" xfId="0" quotePrefix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5" fillId="0" borderId="0" xfId="0" applyFont="1"/>
    <xf numFmtId="0" fontId="0" fillId="3" borderId="2" xfId="0" applyFill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164" fontId="0" fillId="0" borderId="0" xfId="1" applyNumberFormat="1" applyFont="1"/>
    <xf numFmtId="0" fontId="5" fillId="0" borderId="0" xfId="0" applyFont="1" applyAlignment="1">
      <alignment horizontal="right"/>
    </xf>
    <xf numFmtId="44" fontId="0" fillId="0" borderId="0" xfId="2" applyFont="1"/>
    <xf numFmtId="9" fontId="0" fillId="0" borderId="0" xfId="0" applyNumberFormat="1"/>
    <xf numFmtId="0" fontId="5" fillId="0" borderId="0" xfId="0" applyFont="1"/>
    <xf numFmtId="10" fontId="0" fillId="0" borderId="0" xfId="0" applyNumberFormat="1"/>
  </cellXfs>
  <cellStyles count="3">
    <cellStyle name="Comma 2" xfId="1" xr:uid="{32C038B3-72E8-4524-856B-1071D8E4BF0B}"/>
    <cellStyle name="Currency 2" xfId="2" xr:uid="{537DC405-F099-4BB8-973C-46B3B8FBDC83}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00-4DD7-90AC-F28EA2D72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759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0900" y="1507256"/>
        <a:ext cx="672215" cy="325966"/>
      </dsp:txXfrm>
    </dsp:sp>
    <dsp:sp modelId="{88D462B4-73A1-408A-BC72-D6FCD7B15E29}">
      <dsp:nvSpPr>
        <dsp:cNvPr id="0" name=""/>
        <dsp:cNvSpPr/>
      </dsp:nvSpPr>
      <dsp:spPr>
        <a:xfrm rot="19457599">
          <a:off x="661193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3227" y="1562164"/>
        <a:ext cx="17056" cy="17056"/>
      </dsp:txXfrm>
    </dsp:sp>
    <dsp:sp modelId="{8A70F78A-6E59-4A8D-B599-1A116F9547B1}">
      <dsp:nvSpPr>
        <dsp:cNvPr id="0" name=""/>
        <dsp:cNvSpPr/>
      </dsp:nvSpPr>
      <dsp:spPr>
        <a:xfrm>
          <a:off x="970255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80396" y="1308163"/>
        <a:ext cx="672215" cy="325966"/>
      </dsp:txXfrm>
    </dsp:sp>
    <dsp:sp modelId="{F86D5C2A-2171-4EA7-BA16-F3EAF19C9A64}">
      <dsp:nvSpPr>
        <dsp:cNvPr id="0" name=""/>
        <dsp:cNvSpPr/>
      </dsp:nvSpPr>
      <dsp:spPr>
        <a:xfrm rot="19457599">
          <a:off x="1630689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2723" y="1363071"/>
        <a:ext cx="17056" cy="17056"/>
      </dsp:txXfrm>
    </dsp:sp>
    <dsp:sp modelId="{B00CB6EB-8CA4-4D8E-BB95-E04C8EA835E5}">
      <dsp:nvSpPr>
        <dsp:cNvPr id="0" name=""/>
        <dsp:cNvSpPr/>
      </dsp:nvSpPr>
      <dsp:spPr>
        <a:xfrm>
          <a:off x="1939751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49892" y="1109070"/>
        <a:ext cx="672215" cy="325966"/>
      </dsp:txXfrm>
    </dsp:sp>
    <dsp:sp modelId="{BF8D1290-AACD-4270-B9A5-07AB997ECE3B}">
      <dsp:nvSpPr>
        <dsp:cNvPr id="0" name=""/>
        <dsp:cNvSpPr/>
      </dsp:nvSpPr>
      <dsp:spPr>
        <a:xfrm rot="19457599">
          <a:off x="2600185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2219" y="1163978"/>
        <a:ext cx="17056" cy="17056"/>
      </dsp:txXfrm>
    </dsp:sp>
    <dsp:sp modelId="{E1B64CE7-5DAF-491D-859E-F1AE8CC00D09}">
      <dsp:nvSpPr>
        <dsp:cNvPr id="0" name=""/>
        <dsp:cNvSpPr/>
      </dsp:nvSpPr>
      <dsp:spPr>
        <a:xfrm>
          <a:off x="2909247" y="899836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19388" y="909977"/>
        <a:ext cx="672215" cy="325966"/>
      </dsp:txXfrm>
    </dsp:sp>
    <dsp:sp modelId="{A0307DD0-126F-47D6-89B3-BD54824E5671}">
      <dsp:nvSpPr>
        <dsp:cNvPr id="0" name=""/>
        <dsp:cNvSpPr/>
      </dsp:nvSpPr>
      <dsp:spPr>
        <a:xfrm rot="19457599">
          <a:off x="3569681" y="962054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1716" y="964885"/>
        <a:ext cx="17056" cy="17056"/>
      </dsp:txXfrm>
    </dsp:sp>
    <dsp:sp modelId="{6BBDBCE8-3342-4014-83FD-E08BF54B4D86}">
      <dsp:nvSpPr>
        <dsp:cNvPr id="0" name=""/>
        <dsp:cNvSpPr/>
      </dsp:nvSpPr>
      <dsp:spPr>
        <a:xfrm>
          <a:off x="3878743" y="700743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888884" y="710884"/>
        <a:ext cx="672215" cy="325966"/>
      </dsp:txXfrm>
    </dsp:sp>
    <dsp:sp modelId="{9E716690-4A70-4E46-A64F-FE2034B96CB1}">
      <dsp:nvSpPr>
        <dsp:cNvPr id="0" name=""/>
        <dsp:cNvSpPr/>
      </dsp:nvSpPr>
      <dsp:spPr>
        <a:xfrm rot="2142401">
          <a:off x="3569681" y="1161147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31716" y="1163978"/>
        <a:ext cx="17056" cy="17056"/>
      </dsp:txXfrm>
    </dsp:sp>
    <dsp:sp modelId="{4E90F9D3-2673-4194-BA58-656059E49009}">
      <dsp:nvSpPr>
        <dsp:cNvPr id="0" name=""/>
        <dsp:cNvSpPr/>
      </dsp:nvSpPr>
      <dsp:spPr>
        <a:xfrm>
          <a:off x="3878743" y="1098929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888884" y="1109070"/>
        <a:ext cx="672215" cy="325966"/>
      </dsp:txXfrm>
    </dsp:sp>
    <dsp:sp modelId="{6590606D-36EB-4FC1-9D0B-7617F206A74F}">
      <dsp:nvSpPr>
        <dsp:cNvPr id="0" name=""/>
        <dsp:cNvSpPr/>
      </dsp:nvSpPr>
      <dsp:spPr>
        <a:xfrm rot="2142401">
          <a:off x="2600185" y="1360240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62219" y="1363071"/>
        <a:ext cx="17056" cy="17056"/>
      </dsp:txXfrm>
    </dsp:sp>
    <dsp:sp modelId="{FCD6EE19-950B-418E-A262-D5F853D5869C}">
      <dsp:nvSpPr>
        <dsp:cNvPr id="0" name=""/>
        <dsp:cNvSpPr/>
      </dsp:nvSpPr>
      <dsp:spPr>
        <a:xfrm>
          <a:off x="2909247" y="1298022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19388" y="1308163"/>
        <a:ext cx="672215" cy="325966"/>
      </dsp:txXfrm>
    </dsp:sp>
    <dsp:sp modelId="{9DD0347B-7B92-4273-B402-8C2AF17EBF30}">
      <dsp:nvSpPr>
        <dsp:cNvPr id="0" name=""/>
        <dsp:cNvSpPr/>
      </dsp:nvSpPr>
      <dsp:spPr>
        <a:xfrm rot="2142401">
          <a:off x="1630689" y="1559333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792723" y="1562164"/>
        <a:ext cx="17056" cy="17056"/>
      </dsp:txXfrm>
    </dsp:sp>
    <dsp:sp modelId="{EDC8F091-E5D6-4899-ACC6-983FDE93D4AA}">
      <dsp:nvSpPr>
        <dsp:cNvPr id="0" name=""/>
        <dsp:cNvSpPr/>
      </dsp:nvSpPr>
      <dsp:spPr>
        <a:xfrm>
          <a:off x="1939751" y="1497115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49892" y="1507256"/>
        <a:ext cx="672215" cy="325966"/>
      </dsp:txXfrm>
    </dsp:sp>
    <dsp:sp modelId="{662F6C9F-39A4-48E9-ADB1-0B2679B53AE3}">
      <dsp:nvSpPr>
        <dsp:cNvPr id="0" name=""/>
        <dsp:cNvSpPr/>
      </dsp:nvSpPr>
      <dsp:spPr>
        <a:xfrm rot="2142401">
          <a:off x="661193" y="1758426"/>
          <a:ext cx="341125" cy="22719"/>
        </a:xfrm>
        <a:custGeom>
          <a:avLst/>
          <a:gdLst/>
          <a:ahLst/>
          <a:cxnLst/>
          <a:rect l="0" t="0" r="0" b="0"/>
          <a:pathLst>
            <a:path>
              <a:moveTo>
                <a:pt x="0" y="11359"/>
              </a:moveTo>
              <a:lnTo>
                <a:pt x="341125" y="1135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23227" y="1761257"/>
        <a:ext cx="17056" cy="17056"/>
      </dsp:txXfrm>
    </dsp:sp>
    <dsp:sp modelId="{F084CB4F-2223-4FCB-9837-E55CABFBB88A}">
      <dsp:nvSpPr>
        <dsp:cNvPr id="0" name=""/>
        <dsp:cNvSpPr/>
      </dsp:nvSpPr>
      <dsp:spPr>
        <a:xfrm>
          <a:off x="970255" y="1696208"/>
          <a:ext cx="692497" cy="34624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80396" y="1706349"/>
        <a:ext cx="672215" cy="32596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tmp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146958</xdr:colOff>
      <xdr:row>4</xdr:row>
      <xdr:rowOff>157843</xdr:rowOff>
    </xdr:from>
    <xdr:to>
      <xdr:col>13</xdr:col>
      <xdr:colOff>130630</xdr:colOff>
      <xdr:row>6</xdr:row>
      <xdr:rowOff>70757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6846611B-CC7F-49AE-89C9-43B4CBDE6179}"/>
            </a:ext>
          </a:extLst>
        </xdr:cNvPr>
        <xdr:cNvSpPr/>
      </xdr:nvSpPr>
      <xdr:spPr>
        <a:xfrm>
          <a:off x="6357258" y="919843"/>
          <a:ext cx="1812472" cy="293914"/>
        </a:xfrm>
        <a:prstGeom prst="wedgeRoundRectCallout">
          <a:avLst>
            <a:gd name="adj1" fmla="val -60013"/>
            <a:gd name="adj2" fmla="val -76390"/>
            <a:gd name="adj3" fmla="val 16667"/>
          </a:avLst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Greatest Common Divisor</a:t>
          </a:r>
        </a:p>
      </xdr:txBody>
    </xdr:sp>
    <xdr:clientData/>
  </xdr:twoCellAnchor>
  <xdr:twoCellAnchor>
    <xdr:from>
      <xdr:col>7</xdr:col>
      <xdr:colOff>451757</xdr:colOff>
      <xdr:row>7</xdr:row>
      <xdr:rowOff>125186</xdr:rowOff>
    </xdr:from>
    <xdr:to>
      <xdr:col>8</xdr:col>
      <xdr:colOff>130629</xdr:colOff>
      <xdr:row>8</xdr:row>
      <xdr:rowOff>92529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A403963F-6D70-4461-A237-B31B6C079C22}"/>
            </a:ext>
          </a:extLst>
        </xdr:cNvPr>
        <xdr:cNvCxnSpPr/>
      </xdr:nvCxnSpPr>
      <xdr:spPr>
        <a:xfrm flipH="1">
          <a:off x="4718957" y="2030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7</xdr:row>
      <xdr:rowOff>125186</xdr:rowOff>
    </xdr:from>
    <xdr:to>
      <xdr:col>8</xdr:col>
      <xdr:colOff>190500</xdr:colOff>
      <xdr:row>8</xdr:row>
      <xdr:rowOff>119743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A4FEC16-3D7C-4EB9-A83D-813FF43288B1}"/>
            </a:ext>
          </a:extLst>
        </xdr:cNvPr>
        <xdr:cNvCxnSpPr/>
      </xdr:nvCxnSpPr>
      <xdr:spPr>
        <a:xfrm>
          <a:off x="4795157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8</xdr:row>
      <xdr:rowOff>125186</xdr:rowOff>
    </xdr:from>
    <xdr:to>
      <xdr:col>8</xdr:col>
      <xdr:colOff>168729</xdr:colOff>
      <xdr:row>9</xdr:row>
      <xdr:rowOff>92529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C2EFFA95-E42D-4D55-92E1-708E7C8A7582}"/>
            </a:ext>
          </a:extLst>
        </xdr:cNvPr>
        <xdr:cNvCxnSpPr/>
      </xdr:nvCxnSpPr>
      <xdr:spPr>
        <a:xfrm flipH="1">
          <a:off x="4757057" y="2220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8</xdr:row>
      <xdr:rowOff>136072</xdr:rowOff>
    </xdr:from>
    <xdr:to>
      <xdr:col>8</xdr:col>
      <xdr:colOff>185057</xdr:colOff>
      <xdr:row>9</xdr:row>
      <xdr:rowOff>130629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6BC7E92-5A73-4D5D-A2F1-191EF7E68664}"/>
            </a:ext>
          </a:extLst>
        </xdr:cNvPr>
        <xdr:cNvCxnSpPr/>
      </xdr:nvCxnSpPr>
      <xdr:spPr>
        <a:xfrm>
          <a:off x="4789714" y="22315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9</xdr:row>
      <xdr:rowOff>136072</xdr:rowOff>
    </xdr:from>
    <xdr:to>
      <xdr:col>8</xdr:col>
      <xdr:colOff>179615</xdr:colOff>
      <xdr:row>10</xdr:row>
      <xdr:rowOff>103415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169AF6B-411A-4237-A878-35ECB0DDC227}"/>
            </a:ext>
          </a:extLst>
        </xdr:cNvPr>
        <xdr:cNvCxnSpPr/>
      </xdr:nvCxnSpPr>
      <xdr:spPr>
        <a:xfrm flipH="1">
          <a:off x="4767943" y="24220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9</xdr:row>
      <xdr:rowOff>119744</xdr:rowOff>
    </xdr:from>
    <xdr:to>
      <xdr:col>8</xdr:col>
      <xdr:colOff>185057</xdr:colOff>
      <xdr:row>10</xdr:row>
      <xdr:rowOff>114301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7FC1F5B9-BEE0-4126-A078-F78369D6C3DA}"/>
            </a:ext>
          </a:extLst>
        </xdr:cNvPr>
        <xdr:cNvCxnSpPr/>
      </xdr:nvCxnSpPr>
      <xdr:spPr>
        <a:xfrm>
          <a:off x="4789714" y="24057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10</xdr:row>
      <xdr:rowOff>141515</xdr:rowOff>
    </xdr:from>
    <xdr:to>
      <xdr:col>8</xdr:col>
      <xdr:colOff>179615</xdr:colOff>
      <xdr:row>11</xdr:row>
      <xdr:rowOff>108858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361D3C-1C00-4219-A663-F0CDFB63087B}"/>
            </a:ext>
          </a:extLst>
        </xdr:cNvPr>
        <xdr:cNvCxnSpPr/>
      </xdr:nvCxnSpPr>
      <xdr:spPr>
        <a:xfrm flipH="1">
          <a:off x="4767943" y="26180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10</xdr:row>
      <xdr:rowOff>125186</xdr:rowOff>
    </xdr:from>
    <xdr:to>
      <xdr:col>8</xdr:col>
      <xdr:colOff>185057</xdr:colOff>
      <xdr:row>11</xdr:row>
      <xdr:rowOff>119743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A56B6D3-E7B3-4400-8988-2A9F7E3BF440}"/>
            </a:ext>
          </a:extLst>
        </xdr:cNvPr>
        <xdr:cNvCxnSpPr/>
      </xdr:nvCxnSpPr>
      <xdr:spPr>
        <a:xfrm>
          <a:off x="4789714" y="2601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244929</xdr:colOff>
      <xdr:row>9</xdr:row>
      <xdr:rowOff>157844</xdr:rowOff>
    </xdr:from>
    <xdr:to>
      <xdr:col>6</xdr:col>
      <xdr:colOff>48985</xdr:colOff>
      <xdr:row>11</xdr:row>
      <xdr:rowOff>48986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1DB1E6DF-212A-4E40-A932-105908D18DB2}"/>
            </a:ext>
          </a:extLst>
        </xdr:cNvPr>
        <xdr:cNvSpPr/>
      </xdr:nvSpPr>
      <xdr:spPr>
        <a:xfrm>
          <a:off x="2073729" y="1872344"/>
          <a:ext cx="1632856" cy="272142"/>
        </a:xfrm>
        <a:prstGeom prst="wedgeRoundRectCallout">
          <a:avLst>
            <a:gd name="adj1" fmla="val -52505"/>
            <a:gd name="adj2" fmla="val 24768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Answer these questions</a:t>
          </a:r>
        </a:p>
      </xdr:txBody>
    </xdr:sp>
    <xdr:clientData/>
  </xdr:twoCellAnchor>
  <xdr:twoCellAnchor>
    <xdr:from>
      <xdr:col>7</xdr:col>
      <xdr:colOff>451757</xdr:colOff>
      <xdr:row>14</xdr:row>
      <xdr:rowOff>125186</xdr:rowOff>
    </xdr:from>
    <xdr:to>
      <xdr:col>8</xdr:col>
      <xdr:colOff>130629</xdr:colOff>
      <xdr:row>15</xdr:row>
      <xdr:rowOff>92529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EB0E3D9-A863-4061-9519-7EDA47479E26}"/>
            </a:ext>
          </a:extLst>
        </xdr:cNvPr>
        <xdr:cNvCxnSpPr/>
      </xdr:nvCxnSpPr>
      <xdr:spPr>
        <a:xfrm flipH="1">
          <a:off x="4718957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14</xdr:row>
      <xdr:rowOff>125186</xdr:rowOff>
    </xdr:from>
    <xdr:to>
      <xdr:col>8</xdr:col>
      <xdr:colOff>190500</xdr:colOff>
      <xdr:row>15</xdr:row>
      <xdr:rowOff>119743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6165D8BF-DC3F-4495-B61B-93C5A8D64EE7}"/>
            </a:ext>
          </a:extLst>
        </xdr:cNvPr>
        <xdr:cNvCxnSpPr/>
      </xdr:nvCxnSpPr>
      <xdr:spPr>
        <a:xfrm>
          <a:off x="4795157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473529</xdr:colOff>
      <xdr:row>15</xdr:row>
      <xdr:rowOff>130629</xdr:rowOff>
    </xdr:from>
    <xdr:to>
      <xdr:col>8</xdr:col>
      <xdr:colOff>179614</xdr:colOff>
      <xdr:row>16</xdr:row>
      <xdr:rowOff>130629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D2FA20DC-EB15-45C6-B476-891C22EACAC8}"/>
            </a:ext>
          </a:extLst>
        </xdr:cNvPr>
        <xdr:cNvCxnSpPr/>
      </xdr:nvCxnSpPr>
      <xdr:spPr>
        <a:xfrm flipH="1">
          <a:off x="4740729" y="2988129"/>
          <a:ext cx="31568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15</xdr:row>
      <xdr:rowOff>130630</xdr:rowOff>
    </xdr:from>
    <xdr:to>
      <xdr:col>8</xdr:col>
      <xdr:colOff>234043</xdr:colOff>
      <xdr:row>16</xdr:row>
      <xdr:rowOff>130629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A541C236-A53E-47E7-B7A5-0E77B3AA9893}"/>
            </a:ext>
          </a:extLst>
        </xdr:cNvPr>
        <xdr:cNvCxnSpPr/>
      </xdr:nvCxnSpPr>
      <xdr:spPr>
        <a:xfrm>
          <a:off x="4789714" y="2988130"/>
          <a:ext cx="321129" cy="1904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19</xdr:row>
      <xdr:rowOff>125186</xdr:rowOff>
    </xdr:from>
    <xdr:to>
      <xdr:col>8</xdr:col>
      <xdr:colOff>130629</xdr:colOff>
      <xdr:row>20</xdr:row>
      <xdr:rowOff>92529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AE58DF84-3847-4516-B389-CDA92D75CBF7}"/>
            </a:ext>
          </a:extLst>
        </xdr:cNvPr>
        <xdr:cNvCxnSpPr/>
      </xdr:nvCxnSpPr>
      <xdr:spPr>
        <a:xfrm flipH="1">
          <a:off x="4740728" y="1458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19</xdr:row>
      <xdr:rowOff>125186</xdr:rowOff>
    </xdr:from>
    <xdr:to>
      <xdr:col>8</xdr:col>
      <xdr:colOff>190500</xdr:colOff>
      <xdr:row>20</xdr:row>
      <xdr:rowOff>119743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2CD9AA74-431A-42EE-A2AC-ADE3038D5788}"/>
            </a:ext>
          </a:extLst>
        </xdr:cNvPr>
        <xdr:cNvCxnSpPr/>
      </xdr:nvCxnSpPr>
      <xdr:spPr>
        <a:xfrm>
          <a:off x="4816928" y="1458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489857</xdr:colOff>
      <xdr:row>20</xdr:row>
      <xdr:rowOff>125186</xdr:rowOff>
    </xdr:from>
    <xdr:to>
      <xdr:col>8</xdr:col>
      <xdr:colOff>168729</xdr:colOff>
      <xdr:row>21</xdr:row>
      <xdr:rowOff>92529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8148D9C-55AA-40C6-BDE3-FFEDB1EAE324}"/>
            </a:ext>
          </a:extLst>
        </xdr:cNvPr>
        <xdr:cNvCxnSpPr/>
      </xdr:nvCxnSpPr>
      <xdr:spPr>
        <a:xfrm flipH="1">
          <a:off x="4778828" y="16491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20</xdr:row>
      <xdr:rowOff>136072</xdr:rowOff>
    </xdr:from>
    <xdr:to>
      <xdr:col>8</xdr:col>
      <xdr:colOff>185057</xdr:colOff>
      <xdr:row>21</xdr:row>
      <xdr:rowOff>130629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D7C48FB1-2B85-441F-974F-E64E82FBE711}"/>
            </a:ext>
          </a:extLst>
        </xdr:cNvPr>
        <xdr:cNvCxnSpPr/>
      </xdr:nvCxnSpPr>
      <xdr:spPr>
        <a:xfrm>
          <a:off x="4811485" y="1660072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21</xdr:row>
      <xdr:rowOff>136072</xdr:rowOff>
    </xdr:from>
    <xdr:to>
      <xdr:col>8</xdr:col>
      <xdr:colOff>179615</xdr:colOff>
      <xdr:row>22</xdr:row>
      <xdr:rowOff>103415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145147DC-3216-4A94-B80F-86AD274B73C6}"/>
            </a:ext>
          </a:extLst>
        </xdr:cNvPr>
        <xdr:cNvCxnSpPr/>
      </xdr:nvCxnSpPr>
      <xdr:spPr>
        <a:xfrm flipH="1">
          <a:off x="4789714" y="1850572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21</xdr:row>
      <xdr:rowOff>119744</xdr:rowOff>
    </xdr:from>
    <xdr:to>
      <xdr:col>8</xdr:col>
      <xdr:colOff>185057</xdr:colOff>
      <xdr:row>22</xdr:row>
      <xdr:rowOff>114301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1C909EA8-05B3-4E24-98A0-409483BD9970}"/>
            </a:ext>
          </a:extLst>
        </xdr:cNvPr>
        <xdr:cNvCxnSpPr/>
      </xdr:nvCxnSpPr>
      <xdr:spPr>
        <a:xfrm>
          <a:off x="4811485" y="1834244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500743</xdr:colOff>
      <xdr:row>22</xdr:row>
      <xdr:rowOff>141515</xdr:rowOff>
    </xdr:from>
    <xdr:to>
      <xdr:col>8</xdr:col>
      <xdr:colOff>179615</xdr:colOff>
      <xdr:row>23</xdr:row>
      <xdr:rowOff>108858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EFF5FA9-697F-41F7-9F39-CC2991F4301E}"/>
            </a:ext>
          </a:extLst>
        </xdr:cNvPr>
        <xdr:cNvCxnSpPr/>
      </xdr:nvCxnSpPr>
      <xdr:spPr>
        <a:xfrm flipH="1">
          <a:off x="4789714" y="2046515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522514</xdr:colOff>
      <xdr:row>22</xdr:row>
      <xdr:rowOff>125186</xdr:rowOff>
    </xdr:from>
    <xdr:to>
      <xdr:col>8</xdr:col>
      <xdr:colOff>185057</xdr:colOff>
      <xdr:row>23</xdr:row>
      <xdr:rowOff>119743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2567568C-43C7-4FDC-950A-F3221EC4E6BC}"/>
            </a:ext>
          </a:extLst>
        </xdr:cNvPr>
        <xdr:cNvCxnSpPr/>
      </xdr:nvCxnSpPr>
      <xdr:spPr>
        <a:xfrm>
          <a:off x="4811485" y="20301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451757</xdr:colOff>
      <xdr:row>26</xdr:row>
      <xdr:rowOff>125186</xdr:rowOff>
    </xdr:from>
    <xdr:to>
      <xdr:col>8</xdr:col>
      <xdr:colOff>130629</xdr:colOff>
      <xdr:row>27</xdr:row>
      <xdr:rowOff>92529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66AA2CB0-7D81-4FF9-8733-DFC20728B9E8}"/>
            </a:ext>
          </a:extLst>
        </xdr:cNvPr>
        <xdr:cNvCxnSpPr/>
      </xdr:nvCxnSpPr>
      <xdr:spPr>
        <a:xfrm flipH="1">
          <a:off x="4740728" y="3744686"/>
          <a:ext cx="288472" cy="15784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527957</xdr:colOff>
      <xdr:row>26</xdr:row>
      <xdr:rowOff>125186</xdr:rowOff>
    </xdr:from>
    <xdr:to>
      <xdr:col>8</xdr:col>
      <xdr:colOff>190500</xdr:colOff>
      <xdr:row>27</xdr:row>
      <xdr:rowOff>119743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82B59916-DB61-4FB4-8111-769049F01BF0}"/>
            </a:ext>
          </a:extLst>
        </xdr:cNvPr>
        <xdr:cNvCxnSpPr/>
      </xdr:nvCxnSpPr>
      <xdr:spPr>
        <a:xfrm>
          <a:off x="4816928" y="3744686"/>
          <a:ext cx="272143" cy="18505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2</xdr:row>
      <xdr:rowOff>171450</xdr:rowOff>
    </xdr:from>
    <xdr:ext cx="682110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D15DF2-8610-48F5-8D93-4E248FC712A8}"/>
            </a:ext>
          </a:extLst>
        </xdr:cNvPr>
        <xdr:cNvSpPr txBox="1"/>
      </xdr:nvSpPr>
      <xdr:spPr>
        <a:xfrm>
          <a:off x="552450" y="552450"/>
          <a:ext cx="682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calender</a:t>
          </a:r>
          <a:endParaRPr lang="en-US" sz="1100"/>
        </a:p>
      </xdr:txBody>
    </xdr:sp>
    <xdr:clientData/>
  </xdr:oneCellAnchor>
  <xdr:twoCellAnchor>
    <xdr:from>
      <xdr:col>1</xdr:col>
      <xdr:colOff>353786</xdr:colOff>
      <xdr:row>4</xdr:row>
      <xdr:rowOff>165427</xdr:rowOff>
    </xdr:from>
    <xdr:to>
      <xdr:col>2</xdr:col>
      <xdr:colOff>14236</xdr:colOff>
      <xdr:row>5</xdr:row>
      <xdr:rowOff>149099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183B9408-C292-4A87-8684-0C669F17FE8C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963386" y="927427"/>
          <a:ext cx="270050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253093</xdr:colOff>
      <xdr:row>4</xdr:row>
      <xdr:rowOff>38101</xdr:rowOff>
    </xdr:from>
    <xdr:to>
      <xdr:col>1</xdr:col>
      <xdr:colOff>276564</xdr:colOff>
      <xdr:row>5</xdr:row>
      <xdr:rowOff>56571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A00C1DE9-AD50-4F10-A084-3A561E5ACF45}"/>
            </a:ext>
          </a:extLst>
        </xdr:cNvPr>
        <xdr:cNvCxnSpPr>
          <a:endCxn id="7" idx="0"/>
        </xdr:cNvCxnSpPr>
      </xdr:nvCxnSpPr>
      <xdr:spPr>
        <a:xfrm rot="5400000">
          <a:off x="769944" y="89285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</xdr:row>
      <xdr:rowOff>56570</xdr:rowOff>
    </xdr:from>
    <xdr:to>
      <xdr:col>1</xdr:col>
      <xdr:colOff>353786</xdr:colOff>
      <xdr:row>17</xdr:row>
      <xdr:rowOff>138212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705828A9-4887-48C2-9E87-7874FB7AFD5C}"/>
            </a:ext>
          </a:extLst>
        </xdr:cNvPr>
        <xdr:cNvGrpSpPr/>
      </xdr:nvGrpSpPr>
      <xdr:grpSpPr>
        <a:xfrm>
          <a:off x="762000" y="1009070"/>
          <a:ext cx="201386" cy="2367642"/>
          <a:chOff x="1981200" y="1009070"/>
          <a:chExt cx="201386" cy="236764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E20F6BC6-2DA6-C360-5BD4-23403F2719C3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1C230663-C4CA-B2EA-BAD8-990138E679E2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C1CBA9D5-E0EA-3532-D131-38CD973191E5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E3D82C64-3414-1D55-ABAE-F1D18202F292}"/>
              </a:ext>
            </a:extLst>
          </xdr:cNvPr>
          <xdr:cNvSpPr/>
        </xdr:nvSpPr>
        <xdr:spPr>
          <a:xfrm>
            <a:off x="1981200" y="180273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F00CBE05-4826-8547-3EBE-AF9A1DD97651}"/>
              </a:ext>
            </a:extLst>
          </xdr:cNvPr>
          <xdr:cNvSpPr/>
        </xdr:nvSpPr>
        <xdr:spPr>
          <a:xfrm>
            <a:off x="1981200" y="160432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DE294FC5-0384-AB6C-AED3-D9638AC0AA27}"/>
              </a:ext>
            </a:extLst>
          </xdr:cNvPr>
          <xdr:cNvSpPr/>
        </xdr:nvSpPr>
        <xdr:spPr>
          <a:xfrm>
            <a:off x="1981200" y="20011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F0884FC0-2028-A473-A26F-B03B3CBC893D}"/>
              </a:ext>
            </a:extLst>
          </xdr:cNvPr>
          <xdr:cNvSpPr/>
        </xdr:nvSpPr>
        <xdr:spPr>
          <a:xfrm>
            <a:off x="1981200" y="2397989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4BB1B59-D221-454A-DB90-ECC9B35A2456}"/>
              </a:ext>
            </a:extLst>
          </xdr:cNvPr>
          <xdr:cNvSpPr/>
        </xdr:nvSpPr>
        <xdr:spPr>
          <a:xfrm>
            <a:off x="1981200" y="2199572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1A16A216-3D5E-7B8D-CF9A-445EFC5BFD5D}"/>
              </a:ext>
            </a:extLst>
          </xdr:cNvPr>
          <xdr:cNvSpPr/>
        </xdr:nvSpPr>
        <xdr:spPr>
          <a:xfrm>
            <a:off x="1981200" y="259640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35991417-E02D-67F7-4310-6833C7AAF616}"/>
              </a:ext>
            </a:extLst>
          </xdr:cNvPr>
          <xdr:cNvSpPr/>
        </xdr:nvSpPr>
        <xdr:spPr>
          <a:xfrm>
            <a:off x="1981200" y="299324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552AD30E-24C1-458C-655A-136BA1C39A1F}"/>
              </a:ext>
            </a:extLst>
          </xdr:cNvPr>
          <xdr:cNvSpPr/>
        </xdr:nvSpPr>
        <xdr:spPr>
          <a:xfrm>
            <a:off x="1981200" y="279482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770F6D91-D1C8-0A11-98BD-7F71F058C414}"/>
              </a:ext>
            </a:extLst>
          </xdr:cNvPr>
          <xdr:cNvSpPr/>
        </xdr:nvSpPr>
        <xdr:spPr>
          <a:xfrm>
            <a:off x="1981200" y="31916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14236</xdr:colOff>
      <xdr:row>4</xdr:row>
      <xdr:rowOff>72898</xdr:rowOff>
    </xdr:from>
    <xdr:to>
      <xdr:col>12</xdr:col>
      <xdr:colOff>472797</xdr:colOff>
      <xdr:row>5</xdr:row>
      <xdr:rowOff>67455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DABF347D-CF34-4C99-A234-0B5CBE295AD6}"/>
            </a:ext>
          </a:extLst>
        </xdr:cNvPr>
        <xdr:cNvGrpSpPr/>
      </xdr:nvGrpSpPr>
      <xdr:grpSpPr>
        <a:xfrm>
          <a:off x="1233436" y="834898"/>
          <a:ext cx="6554561" cy="185057"/>
          <a:chOff x="2415269" y="1006348"/>
          <a:chExt cx="6554561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47351192-AAF0-536A-E1AF-E1EEFFAC209F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A858A89-87FF-1FE0-FD93-E0029F3A0B7A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14E0600A-0630-C5FE-6781-906CE550D9AD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3AB0D0E5-EC2D-BE9C-74A2-D40B4BC9F8B7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89ED2BAC-9EDE-4B4F-60BD-17284CE30BC1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092275A-60D4-6FDF-9969-B711D73B0FA4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9B559C8-8329-DBDC-72DC-DAE3F835E4E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5B50DEC-AD9D-1E3C-F050-56237272FB34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5878882-5338-8D27-724F-F344E9BC3CEB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6468F612-746C-4655-EEDC-0D766E6AB8CE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D6EBDDDD-5443-DDCA-A7B6-2D0334401802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9EA57403-8BA9-0E89-3D2A-B7FE1065EEEA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9B353B0-1437-2265-9B37-E0319632BA76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1DE1E93A-86BD-D27C-0816-E40FED569D2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EB311654-9E82-BB00-1784-86250C09AF5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A048A4A9-1BFA-A3F1-9152-A6ABA10D9B3C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A2E54989-EC78-B615-164B-FADE93EA62DB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156D3CEE-FF20-A3BB-CEA1-2A786A782716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B9DCFF5A-A408-9643-93EE-88F6AA1E82AA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4CBB8D7-66A9-F94B-4D2C-485A8EB714F9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132D9AA5-C169-8F6F-1EE2-C336E46E90E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E6890E6-9EE3-DDC3-822D-751136DE4502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50F19A53-9FD0-BD72-A7A6-1A7A5C1B1F36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1748CBF3-BFFA-D955-60E1-037C71BB0C4B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27BC6A84-66F4-B998-981D-49A3D7419FA4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B78B49EC-2D15-C6E9-000A-3327FA64766D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018639B1-279D-2571-CB89-3BAFA4B2FD0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24FF8FD9-4841-19A8-5FAC-2D05F54996AA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2093FC54-5B3B-F9F3-C8BC-CDF2D33CD45E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524B823-8850-F901-CE21-4A726397112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BE1A1EBB-433E-1698-7212-3773CA66A3A6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5</xdr:row>
      <xdr:rowOff>100874</xdr:rowOff>
    </xdr:from>
    <xdr:to>
      <xdr:col>11</xdr:col>
      <xdr:colOff>447030</xdr:colOff>
      <xdr:row>6</xdr:row>
      <xdr:rowOff>95431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2AC88302-7A6E-403F-8CD9-9872B65D5035}"/>
            </a:ext>
          </a:extLst>
        </xdr:cNvPr>
        <xdr:cNvGrpSpPr/>
      </xdr:nvGrpSpPr>
      <xdr:grpSpPr>
        <a:xfrm>
          <a:off x="1233436" y="1053374"/>
          <a:ext cx="5919194" cy="185057"/>
          <a:chOff x="2415269" y="1006348"/>
          <a:chExt cx="5919240" cy="185057"/>
        </a:xfrm>
      </xdr:grpSpPr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E1289B56-CFA3-E7CB-BE8B-2D2FF64FBCD4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87AA9B6B-7C9E-C02D-7681-40C7F26662C2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A6D6F052-8000-C7CB-0110-8A9F80CBFDE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5249A100-0248-5091-02C2-F8679C02A2DB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F31A39D-20E7-7F19-4D01-52288DEA022D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68C5C017-B2F8-9FF1-38DD-272611E8CB4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0789FA99-E6A0-B1EF-DC78-F76DD6780FD9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C706C98-B195-D8B8-72B0-F92E0CC1CFD8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7D756BBA-B61C-6C5E-4A90-9F6A616C0321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D9C589B-33CB-0213-3ACA-89395131B2A1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BB2146C3-706A-6B9F-B5D8-E94C4B202DD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F85712BF-F248-A404-C399-31BE000F5757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FF2B960C-C296-025B-D4B6-A0E9A7383CCF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6E11BBE7-A222-EFBA-B13E-F6CAC9C3C684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10037217-90BB-7B9C-7E87-409C360E04A6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C40817F1-C58E-61DF-D17B-598CE3D34D9A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BE837907-43AA-7845-F869-BD6400158E46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DA8236D7-8417-DB66-550D-3DCC2AAB6F6D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CF794D58-9C00-ADA8-A25B-25D39950BE35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13C16DF9-DC96-69FC-3200-05D6C6C7402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:a16="http://schemas.microsoft.com/office/drawing/2014/main" id="{C0B88106-3707-2084-636D-ACFB38D38A77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:a16="http://schemas.microsoft.com/office/drawing/2014/main" id="{F0F5BADA-7382-AC88-19A6-1624B1517765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F1CD0FBA-E473-C0B8-A73F-40037091E5C9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67841539-8A27-AF1C-2FC2-277793CBF58A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40381E9D-FC6D-0B92-BAD2-7B03C7956A63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CEB443BE-49AD-ADAC-B56B-CD855C7813D7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D4FAAB7B-7F92-4551-E16A-BBC1FE3B2DC3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FD15E8FB-FF13-8DCF-B9D6-C6458FE4E138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</xdr:grpSp>
    <xdr:clientData/>
  </xdr:twoCellAnchor>
  <xdr:twoCellAnchor>
    <xdr:from>
      <xdr:col>1</xdr:col>
      <xdr:colOff>353786</xdr:colOff>
      <xdr:row>6</xdr:row>
      <xdr:rowOff>2903</xdr:rowOff>
    </xdr:from>
    <xdr:to>
      <xdr:col>2</xdr:col>
      <xdr:colOff>14236</xdr:colOff>
      <xdr:row>6</xdr:row>
      <xdr:rowOff>157016</xdr:rowOff>
    </xdr:to>
    <xdr:cxnSp macro="">
      <xdr:nvCxnSpPr>
        <xdr:cNvPr id="79" name="Connector: Curved 78">
          <a:extLst>
            <a:ext uri="{FF2B5EF4-FFF2-40B4-BE49-F238E27FC236}">
              <a16:creationId xmlns:a16="http://schemas.microsoft.com/office/drawing/2014/main" id="{46B3F941-B2AE-41E2-A261-3DE1542D30E3}"/>
            </a:ext>
          </a:extLst>
        </xdr:cNvPr>
        <xdr:cNvCxnSpPr>
          <a:stCxn id="6" idx="3"/>
          <a:endCxn id="51" idx="1"/>
        </xdr:cNvCxnSpPr>
      </xdr:nvCxnSpPr>
      <xdr:spPr>
        <a:xfrm flipV="1">
          <a:off x="963386" y="1145903"/>
          <a:ext cx="270050" cy="1541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6</xdr:row>
      <xdr:rowOff>128850</xdr:rowOff>
    </xdr:from>
    <xdr:to>
      <xdr:col>12</xdr:col>
      <xdr:colOff>472797</xdr:colOff>
      <xdr:row>7</xdr:row>
      <xdr:rowOff>123407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2C8103E5-5985-4765-BCB6-5AF0CA73A1E4}"/>
            </a:ext>
          </a:extLst>
        </xdr:cNvPr>
        <xdr:cNvGrpSpPr/>
      </xdr:nvGrpSpPr>
      <xdr:grpSpPr>
        <a:xfrm>
          <a:off x="1233436" y="1271850"/>
          <a:ext cx="6554561" cy="185057"/>
          <a:chOff x="2415269" y="1006348"/>
          <a:chExt cx="6554561" cy="185057"/>
        </a:xfrm>
      </xdr:grpSpPr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D74240C2-5519-5381-915B-1C80A90EBEA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1EF01692-C8B6-3CD5-5418-CCC02277DCFF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9E7B0A69-FC69-EC0B-50EA-9E426D956344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E489F28D-381C-3C79-4F93-ED1E1A963D85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:a16="http://schemas.microsoft.com/office/drawing/2014/main" id="{7DF1DF1E-12B4-615F-FB79-8E51F467B718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:a16="http://schemas.microsoft.com/office/drawing/2014/main" id="{7D7E82E3-D425-1A0C-5FA8-AA9EEA54D8B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271D3C67-DBA9-8982-F5FC-C6560A92AF51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D81A58C9-8803-066F-796A-BFE1EEADBDEA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DF097E10-1827-42EB-03AD-9E516FD3C03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B84B5616-8C39-93CC-D901-170250B37B0E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DE12ED26-2A24-3379-E81A-CB769F574DD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312431BF-05CB-A9D2-30D9-7B2D758A87C5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BD8C5CEE-73E6-783C-CD5C-81D838C8CA25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DC702F9D-E28F-F63C-4D9B-1D179D81E684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55ED2B84-E1DF-64E1-1E0A-B309FE66539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78561907-C5D1-4255-4764-AE7513B11317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F75E2B28-81A2-F69E-C9F8-5A0D3609380A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F7286913-5011-679C-700A-7067254B1FA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F12EA035-FE41-7111-AC46-062A4B0AEFAF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7B4621C2-0C01-6B66-7D50-6BFFF2505A79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B8817DBF-37FB-52B1-06F0-490B16D66B22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B2C510B0-F0FF-7B64-ECF3-9A31FD8557EF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5199B52A-5703-718B-4432-0173BA750CE6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2A668E92-D252-7C64-2B3F-60754DEA419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B5D6008B-CB6F-5FDD-45AF-DF68B5AD1E5C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93A45895-13D4-26A9-E048-96435D5F697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E6CDCA8B-4E06-F696-B3A6-F934ED899F7B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753B05BD-950B-583C-AFD4-5554D945A747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DD2BF12-2CC3-57E4-A6E2-212C2A4B4251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1460E4A4-70F6-B1A2-83B5-9B38146DD6F6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8835337C-4BB2-6AEB-1BD6-F61ADF044DDF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7</xdr:row>
      <xdr:rowOff>30879</xdr:rowOff>
    </xdr:from>
    <xdr:to>
      <xdr:col>2</xdr:col>
      <xdr:colOff>14236</xdr:colOff>
      <xdr:row>7</xdr:row>
      <xdr:rowOff>164933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F88CC9D4-9F4A-41C9-9677-6B00618A9337}"/>
            </a:ext>
          </a:extLst>
        </xdr:cNvPr>
        <xdr:cNvCxnSpPr>
          <a:stCxn id="8" idx="3"/>
          <a:endCxn id="81" idx="1"/>
        </xdr:cNvCxnSpPr>
      </xdr:nvCxnSpPr>
      <xdr:spPr>
        <a:xfrm flipV="1">
          <a:off x="963386" y="1364379"/>
          <a:ext cx="270050" cy="1340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7</xdr:row>
      <xdr:rowOff>156826</xdr:rowOff>
    </xdr:from>
    <xdr:to>
      <xdr:col>12</xdr:col>
      <xdr:colOff>261494</xdr:colOff>
      <xdr:row>8</xdr:row>
      <xdr:rowOff>151383</xdr:rowOff>
    </xdr:to>
    <xdr:grpSp>
      <xdr:nvGrpSpPr>
        <xdr:cNvPr id="113" name="Group 112">
          <a:extLst>
            <a:ext uri="{FF2B5EF4-FFF2-40B4-BE49-F238E27FC236}">
              <a16:creationId xmlns:a16="http://schemas.microsoft.com/office/drawing/2014/main" id="{A5EF0F02-AD8E-4B62-A009-0C0F180A758B}"/>
            </a:ext>
          </a:extLst>
        </xdr:cNvPr>
        <xdr:cNvGrpSpPr/>
      </xdr:nvGrpSpPr>
      <xdr:grpSpPr>
        <a:xfrm>
          <a:off x="1233436" y="1490326"/>
          <a:ext cx="6343258" cy="185057"/>
          <a:chOff x="2415269" y="1006348"/>
          <a:chExt cx="6342785" cy="185057"/>
        </a:xfrm>
      </xdr:grpSpPr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908BCBD3-D7AB-87ED-2107-8525DA6DE75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7F3F7EAE-0EC1-210C-4DB6-DA7FD7590B6D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F9FB4E48-EBDA-A033-5C2E-8F6E19FF153E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78439034-A4CF-C4D2-11E7-7F5600FFE546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364EF3C9-30D9-44C4-9AF5-049941332C58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2029646-9F23-44C1-BB58-094A7DF715D3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7A645163-3167-40BD-BAA3-284C1AE3F8DA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33B02924-2B10-3D17-4E45-94AC54BF84DE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5F6F1019-977D-ECDE-2FD8-FF5C279EB095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94ECFC10-EC52-9BF8-98E0-322874679C01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AA511C01-F0A0-E10E-E0A6-EBDACCC00087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3F3BA6CB-892E-8B6D-DDBF-F1BD6B03DFA6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01D546A0-A61D-762F-4864-4475527DE3D3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ED40BF73-3D56-CCB4-2025-8E86B926AFE1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095CF5BC-2EB7-9771-949D-03654E77D824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947CFFCE-29EA-23B0-314E-7508F44EF99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A75A42A8-F2E3-5999-6C01-52B818B2134D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75C1C11E-0ADE-F5EF-4B73-DCE4D25B6612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1DF8860E-0D5A-B064-8AFF-B11F964DCD3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BE003517-108F-520D-C898-F751B96C966B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7A21327F-65DF-BF58-7BBA-875108D4F811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F837BCEF-8E89-FFCD-7BA9-D27307651A3C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BCBC2D39-4EF3-B46E-4DBB-904B38B1EB67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D08566DA-47B3-7F32-3F63-B1C4B5674D1E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37CDF81E-CEED-A653-8116-A90DA5B06C91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1223721-A14A-D66E-9F5D-A73692AB604B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BA64A3C2-DD51-24B9-2F9A-1B946F711598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2F60E7FA-E352-7E23-B423-493C3490846C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CFFA4A70-833B-B1AA-EEF6-1AF0D75A7309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338F0379-9E48-72E4-30CE-9C3903296CE2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8</xdr:row>
      <xdr:rowOff>58855</xdr:rowOff>
    </xdr:from>
    <xdr:to>
      <xdr:col>2</xdr:col>
      <xdr:colOff>14236</xdr:colOff>
      <xdr:row>8</xdr:row>
      <xdr:rowOff>172850</xdr:rowOff>
    </xdr:to>
    <xdr:cxnSp macro="">
      <xdr:nvCxnSpPr>
        <xdr:cNvPr id="144" name="Connector: Curved 143">
          <a:extLst>
            <a:ext uri="{FF2B5EF4-FFF2-40B4-BE49-F238E27FC236}">
              <a16:creationId xmlns:a16="http://schemas.microsoft.com/office/drawing/2014/main" id="{7C2CD1AE-A1EC-427A-97A4-68879A4F6EE7}"/>
            </a:ext>
          </a:extLst>
        </xdr:cNvPr>
        <xdr:cNvCxnSpPr>
          <a:stCxn id="10" idx="3"/>
          <a:endCxn id="114" idx="1"/>
        </xdr:cNvCxnSpPr>
      </xdr:nvCxnSpPr>
      <xdr:spPr>
        <a:xfrm flipV="1">
          <a:off x="963386" y="1582855"/>
          <a:ext cx="270050" cy="11399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8</xdr:row>
      <xdr:rowOff>184802</xdr:rowOff>
    </xdr:from>
    <xdr:to>
      <xdr:col>12</xdr:col>
      <xdr:colOff>472797</xdr:colOff>
      <xdr:row>9</xdr:row>
      <xdr:rowOff>179359</xdr:rowOff>
    </xdr:to>
    <xdr:grpSp>
      <xdr:nvGrpSpPr>
        <xdr:cNvPr id="145" name="Group 144">
          <a:extLst>
            <a:ext uri="{FF2B5EF4-FFF2-40B4-BE49-F238E27FC236}">
              <a16:creationId xmlns:a16="http://schemas.microsoft.com/office/drawing/2014/main" id="{35711B46-692E-4A99-96EA-727A6ECC5770}"/>
            </a:ext>
          </a:extLst>
        </xdr:cNvPr>
        <xdr:cNvGrpSpPr/>
      </xdr:nvGrpSpPr>
      <xdr:grpSpPr>
        <a:xfrm>
          <a:off x="1233436" y="1708802"/>
          <a:ext cx="6554561" cy="185057"/>
          <a:chOff x="2415269" y="1006348"/>
          <a:chExt cx="6554561" cy="185057"/>
        </a:xfrm>
      </xdr:grpSpPr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DBB36A79-A7C8-5540-9D0B-C58F579FDA7E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2B8178AF-41BB-8C46-3394-1A642AC87DF5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0FAF3291-E8CE-E9DD-3B0C-F170D1424355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C8396638-A6F3-D081-A39D-37260CD9E902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C594F928-6DEC-E9BF-088E-101DFFB8BD09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86C02CD0-9B95-C0AF-1AD4-3CAF2FFC005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B468F7EB-6857-A748-2127-0787EF1C35C4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B1FA9888-751E-482C-16FF-3F8A6F5BD47F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575CD94F-E72C-38F5-7B64-3386DEA57043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316A1F27-7926-CDC2-EF4F-A96AE0E1D205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8E3D3989-74D1-EBD0-73E2-0906BC0B589F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7986E91-972F-2FEF-CDC5-9025ED4A8AD9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7E13A07E-6988-DF26-4917-24464B9145B8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13B0738A-5257-7F88-3951-39A1E702257A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2196EC70-0A5D-D23C-E088-1E9632E612B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E92B96B7-C4E4-D39E-1563-DBB0B034DD9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97D16F0E-49E4-1F21-D8CE-68FDE49B4C33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282637E5-0261-385A-CFA6-469A5D58B3D3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CA70CCB0-AEED-9D19-D87A-4A45DBAEE98A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C706EA02-EBD8-6CE8-DB66-9D7AEFB383E2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3549ED19-09DF-9F8F-0A19-0B66D85DD42D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7BC27FDB-2676-A561-FDD9-5C9247C27D41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6FCE4732-3569-1D3B-ABEF-5116AEA4DC78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F99F9026-BCA8-5BE8-1590-32443C5AEC8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714D32A-4A41-F5FA-28AE-6F6D7B7A06F8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25807986-DC71-14CD-B396-FD5156F7CF5B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61007155-7F3B-CF43-8EC6-5153A45D1CAC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C089E925-7A59-B939-93C8-8B1175863912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844D10EC-A609-3485-9768-BABB3AB81DAC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9A6F5692-0BC2-3FEE-A135-E36C53545A31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DE118E81-5382-74F2-972F-EE843DDA2519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9</xdr:row>
      <xdr:rowOff>86831</xdr:rowOff>
    </xdr:from>
    <xdr:to>
      <xdr:col>2</xdr:col>
      <xdr:colOff>14236</xdr:colOff>
      <xdr:row>9</xdr:row>
      <xdr:rowOff>180767</xdr:rowOff>
    </xdr:to>
    <xdr:cxnSp macro="">
      <xdr:nvCxnSpPr>
        <xdr:cNvPr id="177" name="Connector: Curved 176">
          <a:extLst>
            <a:ext uri="{FF2B5EF4-FFF2-40B4-BE49-F238E27FC236}">
              <a16:creationId xmlns:a16="http://schemas.microsoft.com/office/drawing/2014/main" id="{5E62A5FD-B2CE-47F6-AC00-36C71A68F214}"/>
            </a:ext>
          </a:extLst>
        </xdr:cNvPr>
        <xdr:cNvCxnSpPr>
          <a:stCxn id="9" idx="3"/>
          <a:endCxn id="146" idx="1"/>
        </xdr:cNvCxnSpPr>
      </xdr:nvCxnSpPr>
      <xdr:spPr>
        <a:xfrm flipV="1">
          <a:off x="963386" y="1801331"/>
          <a:ext cx="270050" cy="9393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10</xdr:row>
      <xdr:rowOff>22278</xdr:rowOff>
    </xdr:from>
    <xdr:to>
      <xdr:col>12</xdr:col>
      <xdr:colOff>261494</xdr:colOff>
      <xdr:row>11</xdr:row>
      <xdr:rowOff>16835</xdr:rowOff>
    </xdr:to>
    <xdr:grpSp>
      <xdr:nvGrpSpPr>
        <xdr:cNvPr id="178" name="Group 177">
          <a:extLst>
            <a:ext uri="{FF2B5EF4-FFF2-40B4-BE49-F238E27FC236}">
              <a16:creationId xmlns:a16="http://schemas.microsoft.com/office/drawing/2014/main" id="{876CE8A1-BBE1-4E99-9C3C-9E38D8CD929F}"/>
            </a:ext>
          </a:extLst>
        </xdr:cNvPr>
        <xdr:cNvGrpSpPr/>
      </xdr:nvGrpSpPr>
      <xdr:grpSpPr>
        <a:xfrm>
          <a:off x="1233436" y="1927278"/>
          <a:ext cx="6343258" cy="185057"/>
          <a:chOff x="2415269" y="1006348"/>
          <a:chExt cx="6342785" cy="185057"/>
        </a:xfrm>
      </xdr:grpSpPr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27C4E7BE-CB01-6842-0253-FC491AB73D53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DC8DA093-3108-D4AC-AF17-3E9590ECC6BB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3282EDA0-E79F-C0AE-16EB-3717BF21A4F3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E2E9F9BE-7297-2643-53C8-C91923F93EF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9210F78-A43A-9F03-72E1-5A1DE339383D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40ACBC6A-3D6D-483A-E1DF-1DE339DCB17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5588444A-ADB6-DA22-DF5A-E68FFF7214F2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E910AE6C-D1C3-73A9-CBFB-61C3E0D6A087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7E9C2A8-551C-2D9D-2D7E-0FD2B0117253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B0ADB4D9-2066-5258-C0DB-49C44938D639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7A396E55-1661-E2AA-86C4-689AA6BD1D1E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C7554F54-7DB2-F912-2860-4DC9FE128045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4D457ABF-35C1-C2A9-6CC6-F7307D14AB8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B64C4E84-9E2C-A4C0-18C1-E4310EA06D0B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81790E78-325C-8A4F-D337-7713CDB92298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1CA22BE8-95B4-E00D-1D67-E92D02454AA8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E4107F3B-DA40-5026-DF20-52A8234F5811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06BF0F5C-AE81-82CE-8881-51F06FDA4D66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A9B3B049-21D3-E77E-3F50-28B1902A6625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99C41BE-4025-42DA-EB06-FA231E98FBC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B9EADFB7-BDFA-F2DB-C202-8B5D5FF8A35E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81F096C0-DE0C-FDEF-6C53-CC3539C3EA55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1265C29E-BC78-F572-08BC-018A75082153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3A6952E-7B9F-BCF5-B549-1D2FB027EDD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60AF262C-951A-3497-166A-3DDF0DC6B8BC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DA5FE3DE-270F-8D92-D434-171D6CBD33CC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5297A8EF-998E-93AB-BE97-8F05E701263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98E3D754-8382-BD27-EF27-CC5407ABCAC4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FC1291DB-9E64-24EB-7D5E-586E737E013C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7921016B-B44C-24D3-3A58-A47E145BCEDB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10</xdr:row>
      <xdr:rowOff>114807</xdr:rowOff>
    </xdr:from>
    <xdr:to>
      <xdr:col>2</xdr:col>
      <xdr:colOff>14236</xdr:colOff>
      <xdr:row>10</xdr:row>
      <xdr:rowOff>188684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81724DE1-AC24-49DA-B3E8-F2592FCFA216}"/>
            </a:ext>
          </a:extLst>
        </xdr:cNvPr>
        <xdr:cNvCxnSpPr>
          <a:stCxn id="11" idx="3"/>
          <a:endCxn id="179" idx="1"/>
        </xdr:cNvCxnSpPr>
      </xdr:nvCxnSpPr>
      <xdr:spPr>
        <a:xfrm flipV="1">
          <a:off x="963386" y="2019807"/>
          <a:ext cx="270050" cy="738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11</xdr:row>
      <xdr:rowOff>50254</xdr:rowOff>
    </xdr:from>
    <xdr:to>
      <xdr:col>12</xdr:col>
      <xdr:colOff>472797</xdr:colOff>
      <xdr:row>12</xdr:row>
      <xdr:rowOff>44811</xdr:rowOff>
    </xdr:to>
    <xdr:grpSp>
      <xdr:nvGrpSpPr>
        <xdr:cNvPr id="210" name="Group 209">
          <a:extLst>
            <a:ext uri="{FF2B5EF4-FFF2-40B4-BE49-F238E27FC236}">
              <a16:creationId xmlns:a16="http://schemas.microsoft.com/office/drawing/2014/main" id="{2C5E8B26-DD46-40F2-BE66-08CDAC7B443E}"/>
            </a:ext>
          </a:extLst>
        </xdr:cNvPr>
        <xdr:cNvGrpSpPr/>
      </xdr:nvGrpSpPr>
      <xdr:grpSpPr>
        <a:xfrm>
          <a:off x="1233436" y="2145754"/>
          <a:ext cx="6554561" cy="185057"/>
          <a:chOff x="2415269" y="1006348"/>
          <a:chExt cx="6554561" cy="185057"/>
        </a:xfrm>
      </xdr:grpSpPr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BDA9EFEA-BD40-18DA-A2E4-936174D2BD22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F3C7D433-94AD-7C9F-6904-B782A4D9CADB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BD336842-635C-AD24-020D-AF07D6320373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C2F9C331-0899-3C9E-C954-54C8C680A005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771C0D43-BF2A-57CC-5418-4B0F9242AA18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4B4823A4-F719-0BE2-2591-CC31E0F3FF41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91786874-98B3-E598-9629-DA360F4559D8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861DA98C-C7F1-2932-96D7-73F6AF6716B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503924C0-CC1E-7301-3C84-84561E80E1CC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5ABAA979-A27A-607C-D4A4-B6C98019C035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22B313A-D496-21DE-4BF1-E295D7ABAF31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3EEE3ED-38D2-2211-2170-A8AF9C27EBF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FB03365-10FF-71E6-8B09-AAAB107EC8F1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E7BD7115-8D57-76F2-73B6-CE02AC53A314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22EE9970-6FA5-34DC-4F47-3EE7625FF88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6A3E8A8B-0079-EF30-687E-D9E2958C6BB2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A0027B94-EDF0-5FFB-413C-E00FD3C6F892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746BE3F2-01D6-A198-07DD-5940D693A7A5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EDB83F52-E465-3635-74DE-DE3901D51D24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145EC3C7-3DFC-31DE-C5A6-CBC93C83B2AE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A9996E88-B302-CC1A-747C-7332D85CEE83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054599E0-4C3F-7C15-DD4B-28E2AFA436A9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722B4EE0-0056-4155-810C-A6F2ED8233B9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C90E5914-F3F8-7987-F456-81C1CF190D84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68B79FB2-1C88-CF9A-9ADE-6686E8E18D37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3F481D46-A828-158C-CF00-ECCF68AA3B18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A96EBBE3-A2E4-BFC8-F79F-F8E6E812B63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C1490CF4-8568-6981-A113-782CB63E8EDE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0B947609-1C90-2D52-81F4-5AABEB26387F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DA5ABE7E-9F9F-9CA6-7777-99C7D94615F3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B4E972AA-FADB-2F09-0332-99D6424A3A8F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12</xdr:row>
      <xdr:rowOff>78230</xdr:rowOff>
    </xdr:from>
    <xdr:to>
      <xdr:col>12</xdr:col>
      <xdr:colOff>472797</xdr:colOff>
      <xdr:row>13</xdr:row>
      <xdr:rowOff>72787</xdr:rowOff>
    </xdr:to>
    <xdr:grpSp>
      <xdr:nvGrpSpPr>
        <xdr:cNvPr id="242" name="Group 241">
          <a:extLst>
            <a:ext uri="{FF2B5EF4-FFF2-40B4-BE49-F238E27FC236}">
              <a16:creationId xmlns:a16="http://schemas.microsoft.com/office/drawing/2014/main" id="{B1A190D2-6F12-4A83-9BF5-DCFCB1EE6CC2}"/>
            </a:ext>
          </a:extLst>
        </xdr:cNvPr>
        <xdr:cNvGrpSpPr/>
      </xdr:nvGrpSpPr>
      <xdr:grpSpPr>
        <a:xfrm>
          <a:off x="1233436" y="2364230"/>
          <a:ext cx="6554561" cy="185057"/>
          <a:chOff x="2415269" y="1006348"/>
          <a:chExt cx="6554561" cy="185057"/>
        </a:xfrm>
      </xdr:grpSpPr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A794E5BB-A66F-488E-407A-E8F6138E34F4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B501CB7-5130-A976-B758-5B3F3E203BF2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2BB9BAED-A665-0E31-51C0-4EA066261507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CE0EAB13-6BCB-708D-F662-C88CCEDAEA66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8785D7BC-B549-2CD6-8967-EE438F7419B5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B6A9B76-1B3B-523B-DF4C-16B6A16CA61E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808916A0-11FA-8013-8CE0-38530A42FF26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9FE30336-BCF6-3BEE-92C2-8EEAD4B6487D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B8D1C49D-E8EB-08D3-3DF7-D1EEA80D00CD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96EEF431-E155-E764-62C0-574D3B857FB7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DFBBCADA-9CD4-CEF3-F7B2-39062D83A4CF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CA12652D-05E4-9C65-FF74-E7D78499229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547A51F-23B4-CFE1-DC9E-70C7D1BEE77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57AD43B2-05EC-E48C-41ED-34722556A3E6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55ABE623-1824-6B94-FB8F-0CDBCE84D16D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00B13723-74FC-50A7-6FD1-F07F6D82BBF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D861-C250-A3BD-3E74-D31CA9F14DC5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6DB173B-39D9-27C5-F680-BD33E5363367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4F1D4A87-0777-182E-8A36-BBF54C80F26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B2E7B776-FDF1-3DA2-863D-1DAE221F4C28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D2BDECA-EB20-46F3-3C71-FD292136883A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83F5A2FB-691E-25E6-48D9-EC2956A7A51A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76DD71F4-A589-5737-7573-5DD3D3AAC4E9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5CE6507F-3DBB-509C-7771-C75ECCE0CB05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EEBBD266-7027-58E2-D69B-AB02CA4F058F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7DB0617B-A5E0-FF14-1B43-D8C1A91B27D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A70F0A78-B1D5-5393-79B0-9409978B89B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4FBEFDC-9F54-D65A-4BE8-1D75F64805F5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CFFAE1C8-8F50-5814-B0C8-16317E9FD5B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F02AB4EB-59DE-C844-CA83-8125AD3B03E8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1F41E25B-3290-BB3B-7D20-E2C099EE3766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13</xdr:row>
      <xdr:rowOff>106206</xdr:rowOff>
    </xdr:from>
    <xdr:to>
      <xdr:col>12</xdr:col>
      <xdr:colOff>261494</xdr:colOff>
      <xdr:row>14</xdr:row>
      <xdr:rowOff>100763</xdr:rowOff>
    </xdr:to>
    <xdr:grpSp>
      <xdr:nvGrpSpPr>
        <xdr:cNvPr id="274" name="Group 273">
          <a:extLst>
            <a:ext uri="{FF2B5EF4-FFF2-40B4-BE49-F238E27FC236}">
              <a16:creationId xmlns:a16="http://schemas.microsoft.com/office/drawing/2014/main" id="{A2B0FEDA-6C08-48FC-B8D5-5C6182034867}"/>
            </a:ext>
          </a:extLst>
        </xdr:cNvPr>
        <xdr:cNvGrpSpPr/>
      </xdr:nvGrpSpPr>
      <xdr:grpSpPr>
        <a:xfrm>
          <a:off x="1233436" y="2582706"/>
          <a:ext cx="6343258" cy="185057"/>
          <a:chOff x="2415269" y="1006348"/>
          <a:chExt cx="6342785" cy="185057"/>
        </a:xfrm>
      </xdr:grpSpPr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805709B0-DEB8-9D70-C4DE-C52AC600F859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25132AFC-CD8F-BE01-06CD-0CAF271A21EA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B503F909-CCDA-7255-AE6A-863DB086DDA2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D7D24255-18A8-5396-5F29-086BE4A4201F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154A68F0-501F-07DD-0764-A472A66EA1E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9A74F362-EFDB-3D6D-4221-F761D5D26AD9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A730B1C0-B7FB-5545-516D-C25C026F6848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04CDC52F-B974-8BE3-ED51-64BEDBF4C69E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76BAE4A4-082A-2F58-A63F-9BB08E638428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D4A4A5F1-ED0E-95F3-B9D8-0D44ED8F604F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3D24D0BF-EDB1-F837-85B0-3DA45DCCE4B3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23A133E6-5C1A-E2BE-6B26-7E747ED8C273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31A8ED55-A224-04A8-BEFE-89D66CCDA80C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61B77216-4EE6-E47C-75CB-F546519D1B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37B64C9E-7F13-BA73-271E-472797CB65ED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DD0BB997-EF27-2B9C-3807-99F82261B90E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85FC863F-432D-9A2E-81AC-AF7BB4735F46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BA23A150-289B-35ED-49D1-70AED9735F87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9E60B762-2AED-5833-8E31-6126AB833CD7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A11C2F8-61D2-E1D5-F9ED-6E15CBD298C2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5E699EDA-F41F-DE40-221E-CADB30987388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842808BA-2588-F893-B6C6-76D249003418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1B856368-D486-CE6D-D31F-4F84610CE7AD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4E6DB4FF-597B-C439-7B66-D2B51D524905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07441EC1-3098-F9ED-B176-8262069D7A86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138FCFCA-2DF0-CFEC-C465-7ADE2D7D91D2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513FEFD4-1B24-0029-42C6-88E96784F306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7D5B748E-EFFA-EA41-8026-A69D0A6C85FC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5A0A49A4-BD90-1203-DFC4-0E91E37067DE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C28432B-B67D-766E-D640-8EAEE90C5A86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14</xdr:row>
      <xdr:rowOff>134182</xdr:rowOff>
    </xdr:from>
    <xdr:to>
      <xdr:col>12</xdr:col>
      <xdr:colOff>472797</xdr:colOff>
      <xdr:row>15</xdr:row>
      <xdr:rowOff>128739</xdr:rowOff>
    </xdr:to>
    <xdr:grpSp>
      <xdr:nvGrpSpPr>
        <xdr:cNvPr id="305" name="Group 304">
          <a:extLst>
            <a:ext uri="{FF2B5EF4-FFF2-40B4-BE49-F238E27FC236}">
              <a16:creationId xmlns:a16="http://schemas.microsoft.com/office/drawing/2014/main" id="{0D79BD08-E084-4B80-A720-EBB7A18C6BF7}"/>
            </a:ext>
          </a:extLst>
        </xdr:cNvPr>
        <xdr:cNvGrpSpPr/>
      </xdr:nvGrpSpPr>
      <xdr:grpSpPr>
        <a:xfrm>
          <a:off x="1233436" y="2801182"/>
          <a:ext cx="6554561" cy="185057"/>
          <a:chOff x="2415269" y="1006348"/>
          <a:chExt cx="6554561" cy="185057"/>
        </a:xfrm>
      </xdr:grpSpPr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090AD8BD-2CF4-BF92-4A6E-6DE85028DC6E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BBDE7886-E503-C0D1-462D-1BCEF6B80D9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93E4D44B-8B66-AC5A-DF95-21F3A5D2415E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A22C532D-ECAD-9176-D657-3E2DB436278D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F31987C2-3F03-05D8-A495-0AC57C4CBE1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9A3A7D55-5200-C212-DE8D-37109833F365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ADFCB3A4-B826-C5B3-D578-F5C1570A3871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F295C10E-4025-C687-0183-6109CE0F236D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69A488E0-64E1-7954-A2E0-983BEAE7463D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285FDF03-67F3-BFB4-FE14-193EB94F82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42A1777-4DE2-B327-C86F-69D1409023E8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D451CC98-A956-5370-DD60-EA5DA9E6D24E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A656BC04-8FCA-ED2F-DB82-AEF89E13D585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508E1EF2-D80E-5BE5-F8A4-F4ABF7EC56CC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F546B38E-674D-A32D-EC16-258641DA8F2A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F129C30B-BDAA-2D69-36F8-84396FC52608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A3C2262F-E06C-78B9-A09D-B3AF8CFD9F4D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579EFB04-F8CF-A689-A5AA-F9B6F62B93BA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F836A8C8-3944-E029-2733-BAD7A4147957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5561390-6D1F-1291-2B47-D98495E84A3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454A061E-C22C-652E-11FF-AD63CC6E5158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89DF029C-73D0-8294-B2E6-E58E17245473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F369C813-10B4-2BA0-3323-484490BF64DE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77D7C7A5-718F-A903-A1C6-4AE2AE3D8584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AEC2A672-B41F-C1D7-D72E-BD8730D5CF7F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94BA335A-6238-BB04-3FC3-CBFAA5DBF177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01C1C878-494E-95D6-5E99-FE6B58720D45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629777B4-243E-38F5-9563-E57408482BC4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A8510745-E476-F0EB-09B0-E4F1B51E57B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73A01E3A-8C9C-7992-3B92-6E82A4F9168D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5D782653-45AE-BCA8-F7DD-5A2411DB6179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15</xdr:row>
      <xdr:rowOff>162158</xdr:rowOff>
    </xdr:from>
    <xdr:to>
      <xdr:col>12</xdr:col>
      <xdr:colOff>261494</xdr:colOff>
      <xdr:row>16</xdr:row>
      <xdr:rowOff>156715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1D7A90BC-8944-47BC-9DD4-BC56B8E36B98}"/>
            </a:ext>
          </a:extLst>
        </xdr:cNvPr>
        <xdr:cNvGrpSpPr/>
      </xdr:nvGrpSpPr>
      <xdr:grpSpPr>
        <a:xfrm>
          <a:off x="1233436" y="3019658"/>
          <a:ext cx="6343258" cy="185057"/>
          <a:chOff x="2415269" y="1006348"/>
          <a:chExt cx="6342785" cy="185057"/>
        </a:xfrm>
      </xdr:grpSpPr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C81AB607-0606-F7FB-DD56-6AA0880C71B7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3CC4B759-0DCC-FA06-9032-C4A3A41DF69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358974CF-8086-6BC1-AFC7-CA6991005371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DD148DB0-8C92-7A3E-9F5B-C42C9B10486C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B9029168-9692-A5C1-FAC9-1A7320B01CDB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8AEAB3E7-703B-9DA2-A554-C3AEE31279AB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EE26C878-7732-8574-226E-17428D31CC76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0B255AC1-006C-BE85-C782-C9CEF8D987B4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6114DDA8-E704-1FE3-3D63-70ADBA319279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3DFECCA0-23D8-782E-F2DE-5F8C858F5F86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CAE8C849-8B3C-EF66-9ACD-4A28713F826D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CC337AB-22F7-F4FA-7063-738D298536C5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446EA015-5069-6756-6987-F17967AE9E72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7AB89235-00E5-37E1-A714-6AE4CEA9424F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AE518F79-22D1-FFB7-D096-40BE0E424453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05C67BF5-78A6-DC25-0312-66E55B8D95C6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E5D37F57-AD72-113F-09B9-A981D5AE768A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0F54FC3A-7221-BC96-8E8A-D263F33DE6E8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73278E68-DFB2-5771-4559-FE43C02E679C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18603840-9198-554A-AD1F-DE6FA1FBC01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3778EF73-61F0-998A-98B8-4A19FF981B95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8EBF317B-D65B-65FB-AD6D-540D7F51BE9D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C1E9E0C1-8511-3B52-B6D7-3EABC4CE6682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75DE65B0-9E51-4585-BC2E-ACCAC5B30124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29C91687-6F1D-1CCE-06EA-4065F6FF49ED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71F5FD86-B482-2E79-2069-1CC8C4CCF121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368104E-224F-C5AA-DBF1-53D55F5836EE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76994087-2E73-C725-5A70-8ACB82EAB048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31D83E0B-A6AA-31EA-C93E-FCEF65AF43EA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123B0683-BB6C-9E78-FB5C-CD0C2E28861C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16</xdr:row>
      <xdr:rowOff>190129</xdr:rowOff>
    </xdr:from>
    <xdr:to>
      <xdr:col>12</xdr:col>
      <xdr:colOff>472797</xdr:colOff>
      <xdr:row>17</xdr:row>
      <xdr:rowOff>184686</xdr:rowOff>
    </xdr:to>
    <xdr:grpSp>
      <xdr:nvGrpSpPr>
        <xdr:cNvPr id="368" name="Group 367">
          <a:extLst>
            <a:ext uri="{FF2B5EF4-FFF2-40B4-BE49-F238E27FC236}">
              <a16:creationId xmlns:a16="http://schemas.microsoft.com/office/drawing/2014/main" id="{35E16DFA-392C-41FE-9CDA-95E958698119}"/>
            </a:ext>
          </a:extLst>
        </xdr:cNvPr>
        <xdr:cNvGrpSpPr/>
      </xdr:nvGrpSpPr>
      <xdr:grpSpPr>
        <a:xfrm>
          <a:off x="1233436" y="3238129"/>
          <a:ext cx="6554561" cy="185057"/>
          <a:chOff x="2415269" y="1006348"/>
          <a:chExt cx="6554561" cy="185057"/>
        </a:xfrm>
      </xdr:grpSpPr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4DD96EC9-657B-CEF6-0C73-1CA0D66EB406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F3C9C084-A10D-B325-7B88-F8787B8922E9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DD77089D-0ABE-DD40-D92A-C815F1AFC07B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8FD1B3B4-0C9A-5FDB-315C-5C702AE4ACF2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B932FAA8-C35C-14B6-0095-A918430F2C7E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00B7FA2E-6699-2EDD-01E0-2F58AEE11DBE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A329B680-C886-6E1E-F7DF-5F28F10A460E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B0200B5A-BDE6-44DE-A721-83C0D6ED5FCF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ECD6F722-16A5-7B66-1345-AEED1E9D8537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FDFEAF11-A6EB-394B-FA3A-C3ED675BF83E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7FD53052-6DB3-511E-A854-0A951F154F17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B0149A5-B863-A406-6646-DA6EE48A3502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31DE59AC-4A2F-0FF9-1804-9B06C8979C9F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50E231D7-1354-3217-7D6A-C58BB946075F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019113A2-69A1-EE19-3772-E298F5E31BCF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D8E4E95A-F680-AE96-5CF3-007B94864ECB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75807658-30EB-BCC7-2EEB-1F4E53A60136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14BCB54F-6286-1222-F5D3-458AF63E654C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3BF1E97-EF1D-C453-42B5-38517E1FC1F7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25661A81-59EB-2A92-505A-259DAD817007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5BADB75B-16D1-8BC3-A409-F72E002FB22E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FD20D769-20D7-7F47-CBE2-5A5F61BB1388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F7B76E30-6D1F-E82E-97BE-08C58B92F107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8F155631-506D-53C2-FF2A-DFDEC9211F83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2A19CE66-81B5-9ABF-653A-741CE6A7A709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256E0A3A-37E5-1E42-7EE1-4C9EC89F7BFA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E71D8CB0-9BCB-DCE9-81F4-C09BF25CD127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7C4E8F58-2699-02C7-7209-7DB5CAD1AEFD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81371F09-7F2C-0FBD-79D7-7354AD31CE7E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78B3A9F7-ED77-51A9-E35F-F80F99A5C65F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54980054-50BD-83A4-78B5-D24AF5E702E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11</xdr:row>
      <xdr:rowOff>142783</xdr:rowOff>
    </xdr:from>
    <xdr:to>
      <xdr:col>2</xdr:col>
      <xdr:colOff>14236</xdr:colOff>
      <xdr:row>12</xdr:row>
      <xdr:rowOff>6101</xdr:rowOff>
    </xdr:to>
    <xdr:cxnSp macro="">
      <xdr:nvCxnSpPr>
        <xdr:cNvPr id="400" name="Connector: Curved 399">
          <a:extLst>
            <a:ext uri="{FF2B5EF4-FFF2-40B4-BE49-F238E27FC236}">
              <a16:creationId xmlns:a16="http://schemas.microsoft.com/office/drawing/2014/main" id="{F9417821-B887-449D-951D-ECC3CA2BF9D7}"/>
            </a:ext>
          </a:extLst>
        </xdr:cNvPr>
        <xdr:cNvCxnSpPr>
          <a:stCxn id="13" idx="3"/>
          <a:endCxn id="211" idx="1"/>
        </xdr:cNvCxnSpPr>
      </xdr:nvCxnSpPr>
      <xdr:spPr>
        <a:xfrm flipV="1">
          <a:off x="963386" y="2238283"/>
          <a:ext cx="270050" cy="538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12</xdr:row>
      <xdr:rowOff>170759</xdr:rowOff>
    </xdr:from>
    <xdr:to>
      <xdr:col>2</xdr:col>
      <xdr:colOff>14236</xdr:colOff>
      <xdr:row>13</xdr:row>
      <xdr:rowOff>14018</xdr:rowOff>
    </xdr:to>
    <xdr:cxnSp macro="">
      <xdr:nvCxnSpPr>
        <xdr:cNvPr id="401" name="Connector: Curved 400">
          <a:extLst>
            <a:ext uri="{FF2B5EF4-FFF2-40B4-BE49-F238E27FC236}">
              <a16:creationId xmlns:a16="http://schemas.microsoft.com/office/drawing/2014/main" id="{CB1B02CF-A8F7-4AF9-B23C-F64BE49DA1D3}"/>
            </a:ext>
          </a:extLst>
        </xdr:cNvPr>
        <xdr:cNvCxnSpPr>
          <a:stCxn id="12" idx="3"/>
          <a:endCxn id="243" idx="1"/>
        </xdr:cNvCxnSpPr>
      </xdr:nvCxnSpPr>
      <xdr:spPr>
        <a:xfrm flipV="1">
          <a:off x="963386" y="2456759"/>
          <a:ext cx="270050" cy="33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14</xdr:row>
      <xdr:rowOff>8235</xdr:rowOff>
    </xdr:from>
    <xdr:to>
      <xdr:col>2</xdr:col>
      <xdr:colOff>14236</xdr:colOff>
      <xdr:row>14</xdr:row>
      <xdr:rowOff>21935</xdr:rowOff>
    </xdr:to>
    <xdr:cxnSp macro="">
      <xdr:nvCxnSpPr>
        <xdr:cNvPr id="402" name="Connector: Curved 401">
          <a:extLst>
            <a:ext uri="{FF2B5EF4-FFF2-40B4-BE49-F238E27FC236}">
              <a16:creationId xmlns:a16="http://schemas.microsoft.com/office/drawing/2014/main" id="{405C449A-53FB-4D0B-A486-E23E07075BBF}"/>
            </a:ext>
          </a:extLst>
        </xdr:cNvPr>
        <xdr:cNvCxnSpPr>
          <a:stCxn id="14" idx="3"/>
          <a:endCxn id="275" idx="1"/>
        </xdr:cNvCxnSpPr>
      </xdr:nvCxnSpPr>
      <xdr:spPr>
        <a:xfrm flipV="1">
          <a:off x="963386" y="2675235"/>
          <a:ext cx="270050" cy="13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15</xdr:row>
      <xdr:rowOff>29852</xdr:rowOff>
    </xdr:from>
    <xdr:to>
      <xdr:col>2</xdr:col>
      <xdr:colOff>14236</xdr:colOff>
      <xdr:row>15</xdr:row>
      <xdr:rowOff>36211</xdr:rowOff>
    </xdr:to>
    <xdr:cxnSp macro="">
      <xdr:nvCxnSpPr>
        <xdr:cNvPr id="403" name="Connector: Curved 402">
          <a:extLst>
            <a:ext uri="{FF2B5EF4-FFF2-40B4-BE49-F238E27FC236}">
              <a16:creationId xmlns:a16="http://schemas.microsoft.com/office/drawing/2014/main" id="{0586DC2D-B20A-4230-A7A7-B26BCCE8A433}"/>
            </a:ext>
          </a:extLst>
        </xdr:cNvPr>
        <xdr:cNvCxnSpPr>
          <a:stCxn id="16" idx="3"/>
          <a:endCxn id="306" idx="1"/>
        </xdr:cNvCxnSpPr>
      </xdr:nvCxnSpPr>
      <xdr:spPr>
        <a:xfrm>
          <a:off x="963386" y="2887352"/>
          <a:ext cx="270050" cy="63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16</xdr:row>
      <xdr:rowOff>37769</xdr:rowOff>
    </xdr:from>
    <xdr:to>
      <xdr:col>2</xdr:col>
      <xdr:colOff>14236</xdr:colOff>
      <xdr:row>16</xdr:row>
      <xdr:rowOff>64187</xdr:rowOff>
    </xdr:to>
    <xdr:cxnSp macro="">
      <xdr:nvCxnSpPr>
        <xdr:cNvPr id="404" name="Connector: Curved 403">
          <a:extLst>
            <a:ext uri="{FF2B5EF4-FFF2-40B4-BE49-F238E27FC236}">
              <a16:creationId xmlns:a16="http://schemas.microsoft.com/office/drawing/2014/main" id="{4EEF0C3C-B0CE-48C3-B246-51A79BEAAAEB}"/>
            </a:ext>
          </a:extLst>
        </xdr:cNvPr>
        <xdr:cNvCxnSpPr>
          <a:stCxn id="15" idx="3"/>
          <a:endCxn id="338" idx="1"/>
        </xdr:cNvCxnSpPr>
      </xdr:nvCxnSpPr>
      <xdr:spPr>
        <a:xfrm>
          <a:off x="963386" y="3085769"/>
          <a:ext cx="270050" cy="26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17</xdr:row>
      <xdr:rowOff>45684</xdr:rowOff>
    </xdr:from>
    <xdr:to>
      <xdr:col>2</xdr:col>
      <xdr:colOff>14236</xdr:colOff>
      <xdr:row>17</xdr:row>
      <xdr:rowOff>92158</xdr:rowOff>
    </xdr:to>
    <xdr:cxnSp macro="">
      <xdr:nvCxnSpPr>
        <xdr:cNvPr id="405" name="Connector: Curved 404">
          <a:extLst>
            <a:ext uri="{FF2B5EF4-FFF2-40B4-BE49-F238E27FC236}">
              <a16:creationId xmlns:a16="http://schemas.microsoft.com/office/drawing/2014/main" id="{9DA5FC84-7053-43A6-A3D0-6C49E625244B}"/>
            </a:ext>
          </a:extLst>
        </xdr:cNvPr>
        <xdr:cNvCxnSpPr>
          <a:stCxn id="17" idx="3"/>
          <a:endCxn id="369" idx="1"/>
        </xdr:cNvCxnSpPr>
      </xdr:nvCxnSpPr>
      <xdr:spPr>
        <a:xfrm>
          <a:off x="963386" y="3284184"/>
          <a:ext cx="270050" cy="46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6</xdr:row>
      <xdr:rowOff>108857</xdr:rowOff>
    </xdr:from>
    <xdr:to>
      <xdr:col>5</xdr:col>
      <xdr:colOff>103414</xdr:colOff>
      <xdr:row>12</xdr:row>
      <xdr:rowOff>27214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CAD0F1A-1B4C-4C4A-8BCB-3AD34206333C}"/>
            </a:ext>
          </a:extLst>
        </xdr:cNvPr>
        <xdr:cNvGrpSpPr/>
      </xdr:nvGrpSpPr>
      <xdr:grpSpPr>
        <a:xfrm>
          <a:off x="1657351" y="1251857"/>
          <a:ext cx="1132113" cy="1061357"/>
          <a:chOff x="3245070" y="1251857"/>
          <a:chExt cx="1134741" cy="1061357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FA35F80-B81C-0B5D-751D-174C6E39BADC}"/>
              </a:ext>
            </a:extLst>
          </xdr:cNvPr>
          <xdr:cNvSpPr txBox="1"/>
        </xdr:nvSpPr>
        <xdr:spPr>
          <a:xfrm>
            <a:off x="3245070" y="1251857"/>
            <a:ext cx="378950" cy="1992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100"/>
              <a:t>mA</a:t>
            </a:r>
          </a:p>
        </xdr:txBody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54EC8A15-E85E-8B69-37FA-E26EAC118C45}"/>
              </a:ext>
            </a:extLst>
          </xdr:cNvPr>
          <xdr:cNvGrpSpPr/>
        </xdr:nvGrpSpPr>
        <xdr:grpSpPr>
          <a:xfrm>
            <a:off x="3964840" y="1638300"/>
            <a:ext cx="414971" cy="185057"/>
            <a:chOff x="3962400" y="1638300"/>
            <a:chExt cx="413657" cy="185057"/>
          </a:xfrm>
        </xdr:grpSpPr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53B8C233-EBC4-96D2-3BD0-EA550E4393C6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BA9419D-3604-171F-8802-AC02E5B3B7C1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D60B38C2-7A98-C9F0-A081-AC64E5D27A2D}"/>
              </a:ext>
            </a:extLst>
          </xdr:cNvPr>
          <xdr:cNvGrpSpPr/>
        </xdr:nvGrpSpPr>
        <xdr:grpSpPr>
          <a:xfrm>
            <a:off x="3964840" y="1883228"/>
            <a:ext cx="414971" cy="185057"/>
            <a:chOff x="3962400" y="1638300"/>
            <a:chExt cx="413657" cy="185057"/>
          </a:xfrm>
        </xdr:grpSpPr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78E3F1D8-58F8-8514-35A6-592A525DB5FE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7C65C2E4-2DC6-CFE1-2F6E-EFFA71715CD6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E0B9EDBD-438E-7B22-9462-3AC64332E27A}"/>
              </a:ext>
            </a:extLst>
          </xdr:cNvPr>
          <xdr:cNvGrpSpPr/>
        </xdr:nvGrpSpPr>
        <xdr:grpSpPr>
          <a:xfrm>
            <a:off x="3964840" y="2128157"/>
            <a:ext cx="414971" cy="185057"/>
            <a:chOff x="3962400" y="1638300"/>
            <a:chExt cx="413657" cy="185057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05B24E7-8DEC-370A-D103-66A49B044631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7801C490-F97F-3BF8-3816-2E1F45AE4E1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C0BB5A7E-D2CE-A304-0F87-7C0B2E678698}"/>
              </a:ext>
            </a:extLst>
          </xdr:cNvPr>
          <xdr:cNvGrpSpPr/>
        </xdr:nvGrpSpPr>
        <xdr:grpSpPr>
          <a:xfrm>
            <a:off x="3310382" y="1660072"/>
            <a:ext cx="201386" cy="576942"/>
            <a:chOff x="3309256" y="1763486"/>
            <a:chExt cx="201386" cy="576942"/>
          </a:xfrm>
        </xdr:grpSpPr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36EE5A5C-DC7C-3125-400C-273A627815CD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617F8BF0-FDE0-DD14-603C-626DC3172C46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55E3CDDE-B63D-5BF9-BCAB-F3161F3AB7ED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DEA75445-4BFF-54B1-2417-F3422AB2415A}"/>
              </a:ext>
            </a:extLst>
          </xdr:cNvPr>
          <xdr:cNvCxnSpPr>
            <a:stCxn id="13" idx="3"/>
            <a:endCxn id="19" idx="1"/>
          </xdr:cNvCxnSpPr>
        </xdr:nvCxnSpPr>
        <xdr:spPr>
          <a:xfrm flipV="1">
            <a:off x="3511768" y="1730829"/>
            <a:ext cx="453072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687A84E9-D6C5-7C57-63B0-3ECD1B0437A6}"/>
              </a:ext>
            </a:extLst>
          </xdr:cNvPr>
          <xdr:cNvCxnSpPr>
            <a:stCxn id="12" idx="3"/>
            <a:endCxn id="17" idx="1"/>
          </xdr:cNvCxnSpPr>
        </xdr:nvCxnSpPr>
        <xdr:spPr>
          <a:xfrm>
            <a:off x="3511768" y="1948543"/>
            <a:ext cx="453072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EAE4A1C2-845C-30B0-2903-3512392F69C4}"/>
              </a:ext>
            </a:extLst>
          </xdr:cNvPr>
          <xdr:cNvCxnSpPr>
            <a:stCxn id="14" idx="3"/>
            <a:endCxn id="15" idx="1"/>
          </xdr:cNvCxnSpPr>
        </xdr:nvCxnSpPr>
        <xdr:spPr>
          <a:xfrm>
            <a:off x="3511768" y="2144486"/>
            <a:ext cx="453072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or: Curved 10">
            <a:extLst>
              <a:ext uri="{FF2B5EF4-FFF2-40B4-BE49-F238E27FC236}">
                <a16:creationId xmlns:a16="http://schemas.microsoft.com/office/drawing/2014/main" id="{4BE3B944-3883-4FC4-45DD-159E275CC250}"/>
              </a:ext>
            </a:extLst>
          </xdr:cNvPr>
          <xdr:cNvCxnSpPr>
            <a:stCxn id="3" idx="2"/>
            <a:endCxn id="13" idx="0"/>
          </xdr:cNvCxnSpPr>
        </xdr:nvCxnSpPr>
        <xdr:spPr>
          <a:xfrm rot="5400000">
            <a:off x="3318326" y="1543852"/>
            <a:ext cx="208969" cy="23470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381001</xdr:colOff>
      <xdr:row>6</xdr:row>
      <xdr:rowOff>43543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A9332AE-7F43-4F09-98A5-82A188E8A172}"/>
            </a:ext>
          </a:extLst>
        </xdr:cNvPr>
        <xdr:cNvSpPr txBox="1"/>
      </xdr:nvSpPr>
      <xdr:spPr>
        <a:xfrm>
          <a:off x="3676651" y="11865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6</xdr:col>
      <xdr:colOff>547006</xdr:colOff>
      <xdr:row>7</xdr:row>
      <xdr:rowOff>52289</xdr:rowOff>
    </xdr:from>
    <xdr:to>
      <xdr:col>6</xdr:col>
      <xdr:colOff>570476</xdr:colOff>
      <xdr:row>8</xdr:row>
      <xdr:rowOff>38101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B5E530F2-3AF9-4673-9E1D-73B67AAE64AE}"/>
            </a:ext>
          </a:extLst>
        </xdr:cNvPr>
        <xdr:cNvCxnSpPr>
          <a:stCxn id="21" idx="2"/>
          <a:endCxn id="26" idx="0"/>
        </xdr:cNvCxnSpPr>
      </xdr:nvCxnSpPr>
      <xdr:spPr>
        <a:xfrm rot="5400000">
          <a:off x="3766235" y="1462210"/>
          <a:ext cx="176312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38099</xdr:colOff>
      <xdr:row>8</xdr:row>
      <xdr:rowOff>97972</xdr:rowOff>
    </xdr:from>
    <xdr:to>
      <xdr:col>7</xdr:col>
      <xdr:colOff>359229</xdr:colOff>
      <xdr:row>8</xdr:row>
      <xdr:rowOff>130630</xdr:rowOff>
    </xdr:to>
    <xdr:cxnSp macro="">
      <xdr:nvCxnSpPr>
        <xdr:cNvPr id="23" name="Connector: Curved 22">
          <a:extLst>
            <a:ext uri="{FF2B5EF4-FFF2-40B4-BE49-F238E27FC236}">
              <a16:creationId xmlns:a16="http://schemas.microsoft.com/office/drawing/2014/main" id="{CDCD974A-F2A4-435D-9317-9856955192DB}"/>
            </a:ext>
          </a:extLst>
        </xdr:cNvPr>
        <xdr:cNvCxnSpPr>
          <a:stCxn id="26" idx="3"/>
          <a:endCxn id="28" idx="1"/>
        </xdr:cNvCxnSpPr>
      </xdr:nvCxnSpPr>
      <xdr:spPr>
        <a:xfrm flipV="1">
          <a:off x="394334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446313</xdr:colOff>
      <xdr:row>8</xdr:row>
      <xdr:rowOff>38101</xdr:rowOff>
    </xdr:from>
    <xdr:to>
      <xdr:col>7</xdr:col>
      <xdr:colOff>38099</xdr:colOff>
      <xdr:row>10</xdr:row>
      <xdr:rowOff>38100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B06213F9-9B82-46F4-A437-3A3B91FE360C}"/>
            </a:ext>
          </a:extLst>
        </xdr:cNvPr>
        <xdr:cNvGrpSpPr/>
      </xdr:nvGrpSpPr>
      <xdr:grpSpPr>
        <a:xfrm>
          <a:off x="3741963" y="1562101"/>
          <a:ext cx="201386" cy="380999"/>
          <a:chOff x="5323113" y="1562101"/>
          <a:chExt cx="201386" cy="380999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618D4BE-75F5-7901-C0B7-D04D690007E7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0182F0A6-3578-BFDD-20CD-EC89B1B6E8E7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7</xdr:col>
      <xdr:colOff>359229</xdr:colOff>
      <xdr:row>8</xdr:row>
      <xdr:rowOff>5443</xdr:rowOff>
    </xdr:from>
    <xdr:to>
      <xdr:col>8</xdr:col>
      <xdr:colOff>163286</xdr:colOff>
      <xdr:row>9</xdr:row>
      <xdr:rowOff>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7019793E-6554-44A8-98D1-E107A275E0F4}"/>
            </a:ext>
          </a:extLst>
        </xdr:cNvPr>
        <xdr:cNvGrpSpPr/>
      </xdr:nvGrpSpPr>
      <xdr:grpSpPr>
        <a:xfrm>
          <a:off x="4264479" y="1529443"/>
          <a:ext cx="413657" cy="185057"/>
          <a:chOff x="3962400" y="1638300"/>
          <a:chExt cx="413657" cy="185057"/>
        </a:xfrm>
      </xdr:grpSpPr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591ED81F-903F-D8B5-E8A4-1AC7DEF679F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9D9151ED-2327-2DA2-8383-96257430505B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7</xdr:col>
      <xdr:colOff>359229</xdr:colOff>
      <xdr:row>9</xdr:row>
      <xdr:rowOff>54428</xdr:rowOff>
    </xdr:from>
    <xdr:to>
      <xdr:col>8</xdr:col>
      <xdr:colOff>163286</xdr:colOff>
      <xdr:row>10</xdr:row>
      <xdr:rowOff>48985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E71FC43B-DE70-41B4-BBC2-B1150F8C4AFE}"/>
            </a:ext>
          </a:extLst>
        </xdr:cNvPr>
        <xdr:cNvGrpSpPr/>
      </xdr:nvGrpSpPr>
      <xdr:grpSpPr>
        <a:xfrm>
          <a:off x="4264479" y="1768928"/>
          <a:ext cx="413657" cy="185057"/>
          <a:chOff x="3962400" y="1638300"/>
          <a:chExt cx="413657" cy="185057"/>
        </a:xfrm>
      </xdr:grpSpPr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95B9E9A3-C0B4-E3B2-76BB-9D4EAAAA385D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67983466-F392-85E3-A7BA-FA4F3B702C86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7</xdr:col>
      <xdr:colOff>38099</xdr:colOff>
      <xdr:row>9</xdr:row>
      <xdr:rowOff>136072</xdr:rowOff>
    </xdr:from>
    <xdr:to>
      <xdr:col>7</xdr:col>
      <xdr:colOff>359229</xdr:colOff>
      <xdr:row>9</xdr:row>
      <xdr:rowOff>146957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A10DA209-A5E3-4F19-8C47-E2ADC97DCE9C}"/>
            </a:ext>
          </a:extLst>
        </xdr:cNvPr>
        <xdr:cNvCxnSpPr>
          <a:stCxn id="25" idx="3"/>
          <a:endCxn id="31" idx="1"/>
        </xdr:cNvCxnSpPr>
      </xdr:nvCxnSpPr>
      <xdr:spPr>
        <a:xfrm>
          <a:off x="394334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266701</xdr:colOff>
      <xdr:row>6</xdr:row>
      <xdr:rowOff>119743</xdr:rowOff>
    </xdr:from>
    <xdr:ext cx="378950" cy="199246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9A1E1F90-2CC8-4DBA-BDA8-17B8808E4692}"/>
            </a:ext>
          </a:extLst>
        </xdr:cNvPr>
        <xdr:cNvSpPr txBox="1"/>
      </xdr:nvSpPr>
      <xdr:spPr>
        <a:xfrm>
          <a:off x="5391151" y="1262743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mC</a:t>
          </a:r>
        </a:p>
      </xdr:txBody>
    </xdr:sp>
    <xdr:clientData/>
  </xdr:oneCellAnchor>
  <xdr:twoCellAnchor>
    <xdr:from>
      <xdr:col>10</xdr:col>
      <xdr:colOff>375557</xdr:colOff>
      <xdr:row>8</xdr:row>
      <xdr:rowOff>125186</xdr:rowOff>
    </xdr:from>
    <xdr:to>
      <xdr:col>11</xdr:col>
      <xdr:colOff>342900</xdr:colOff>
      <xdr:row>9</xdr:row>
      <xdr:rowOff>119743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1280B7E4-A869-4C33-BE6C-653C2F5AECE9}"/>
            </a:ext>
          </a:extLst>
        </xdr:cNvPr>
        <xdr:cNvGrpSpPr/>
      </xdr:nvGrpSpPr>
      <xdr:grpSpPr>
        <a:xfrm>
          <a:off x="6109607" y="1649186"/>
          <a:ext cx="576943" cy="185057"/>
          <a:chOff x="3962400" y="1638300"/>
          <a:chExt cx="413657" cy="185057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B330D11-C547-A262-9AC2-0634529F27D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FDE49F0B-06EC-D5B8-391D-B53822B0D64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10</a:t>
            </a:r>
          </a:p>
        </xdr:txBody>
      </xdr:sp>
    </xdr:grpSp>
    <xdr:clientData/>
  </xdr:twoCellAnchor>
  <xdr:twoCellAnchor>
    <xdr:from>
      <xdr:col>10</xdr:col>
      <xdr:colOff>375557</xdr:colOff>
      <xdr:row>9</xdr:row>
      <xdr:rowOff>179614</xdr:rowOff>
    </xdr:from>
    <xdr:to>
      <xdr:col>11</xdr:col>
      <xdr:colOff>348343</xdr:colOff>
      <xdr:row>10</xdr:row>
      <xdr:rowOff>174171</xdr:rowOff>
    </xdr:to>
    <xdr:grpSp>
      <xdr:nvGrpSpPr>
        <xdr:cNvPr id="38" name="Group 37">
          <a:extLst>
            <a:ext uri="{FF2B5EF4-FFF2-40B4-BE49-F238E27FC236}">
              <a16:creationId xmlns:a16="http://schemas.microsoft.com/office/drawing/2014/main" id="{B5065C13-4241-4DDC-8C72-57BE1A15D30D}"/>
            </a:ext>
          </a:extLst>
        </xdr:cNvPr>
        <xdr:cNvGrpSpPr/>
      </xdr:nvGrpSpPr>
      <xdr:grpSpPr>
        <a:xfrm>
          <a:off x="6109607" y="1894114"/>
          <a:ext cx="582386" cy="185057"/>
          <a:chOff x="3962400" y="1638300"/>
          <a:chExt cx="413657" cy="185057"/>
        </a:xfrm>
      </xdr:grpSpPr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FC8C77CE-BEE9-7845-1358-F1519928535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15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FB30264-A775-79CE-2764-96A1841AFBA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22</a:t>
            </a:r>
          </a:p>
        </xdr:txBody>
      </xdr:sp>
    </xdr:grpSp>
    <xdr:clientData/>
  </xdr:twoCellAnchor>
  <xdr:twoCellAnchor>
    <xdr:from>
      <xdr:col>10</xdr:col>
      <xdr:colOff>375557</xdr:colOff>
      <xdr:row>11</xdr:row>
      <xdr:rowOff>43543</xdr:rowOff>
    </xdr:from>
    <xdr:to>
      <xdr:col>11</xdr:col>
      <xdr:colOff>348343</xdr:colOff>
      <xdr:row>12</xdr:row>
      <xdr:rowOff>38100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7474CD77-A3F3-4FEE-B7A2-BB7E285E245E}"/>
            </a:ext>
          </a:extLst>
        </xdr:cNvPr>
        <xdr:cNvGrpSpPr/>
      </xdr:nvGrpSpPr>
      <xdr:grpSpPr>
        <a:xfrm>
          <a:off x="6109607" y="2139043"/>
          <a:ext cx="582386" cy="185057"/>
          <a:chOff x="3962400" y="1638300"/>
          <a:chExt cx="413657" cy="185057"/>
        </a:xfrm>
      </xdr:grpSpPr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A88D107D-F217-23FC-626C-B2BD08AE861B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23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D3DA9B11-092D-C27E-DF38-A5F67B319F73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34</a:t>
            </a:r>
          </a:p>
        </xdr:txBody>
      </xdr:sp>
    </xdr:grpSp>
    <xdr:clientData/>
  </xdr:twoCellAnchor>
  <xdr:twoCellAnchor>
    <xdr:from>
      <xdr:col>9</xdr:col>
      <xdr:colOff>332013</xdr:colOff>
      <xdr:row>8</xdr:row>
      <xdr:rowOff>146958</xdr:rowOff>
    </xdr:from>
    <xdr:to>
      <xdr:col>9</xdr:col>
      <xdr:colOff>533399</xdr:colOff>
      <xdr:row>11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C9306F58-B027-4051-9244-742B7D791258}"/>
            </a:ext>
          </a:extLst>
        </xdr:cNvPr>
        <xdr:cNvGrpSpPr/>
      </xdr:nvGrpSpPr>
      <xdr:grpSpPr>
        <a:xfrm>
          <a:off x="5456463" y="1670958"/>
          <a:ext cx="201386" cy="576942"/>
          <a:chOff x="3309256" y="1763486"/>
          <a:chExt cx="201386" cy="576942"/>
        </a:xfrm>
      </xdr:grpSpPr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59977ECC-0061-A932-FE1D-2E6348304B4D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6E482E25-9E83-1400-F9CD-BA1A6F4BD25E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E47C6BC7-7B60-1575-7839-5A66195792A0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9</xdr:col>
      <xdr:colOff>533399</xdr:colOff>
      <xdr:row>9</xdr:row>
      <xdr:rowOff>27215</xdr:rowOff>
    </xdr:from>
    <xdr:to>
      <xdr:col>10</xdr:col>
      <xdr:colOff>375557</xdr:colOff>
      <xdr:row>9</xdr:row>
      <xdr:rowOff>48987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7705102F-031D-4410-B460-9E7EB2B7321D}"/>
            </a:ext>
          </a:extLst>
        </xdr:cNvPr>
        <xdr:cNvCxnSpPr>
          <a:stCxn id="46" idx="3"/>
          <a:endCxn id="36" idx="1"/>
        </xdr:cNvCxnSpPr>
      </xdr:nvCxnSpPr>
      <xdr:spPr>
        <a:xfrm flipV="1">
          <a:off x="565784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10</xdr:row>
      <xdr:rowOff>54429</xdr:rowOff>
    </xdr:from>
    <xdr:to>
      <xdr:col>10</xdr:col>
      <xdr:colOff>375557</xdr:colOff>
      <xdr:row>10</xdr:row>
      <xdr:rowOff>81643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A011E0E9-71FE-4483-A4EA-AABFEFD3CBEC}"/>
            </a:ext>
          </a:extLst>
        </xdr:cNvPr>
        <xdr:cNvCxnSpPr>
          <a:stCxn id="45" idx="3"/>
          <a:endCxn id="39" idx="1"/>
        </xdr:cNvCxnSpPr>
      </xdr:nvCxnSpPr>
      <xdr:spPr>
        <a:xfrm>
          <a:off x="565784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533399</xdr:colOff>
      <xdr:row>11</xdr:row>
      <xdr:rowOff>59872</xdr:rowOff>
    </xdr:from>
    <xdr:to>
      <xdr:col>10</xdr:col>
      <xdr:colOff>375557</xdr:colOff>
      <xdr:row>11</xdr:row>
      <xdr:rowOff>136072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7FF37C04-1E2D-460F-8690-B6557C52CAE6}"/>
            </a:ext>
          </a:extLst>
        </xdr:cNvPr>
        <xdr:cNvCxnSpPr>
          <a:stCxn id="47" idx="3"/>
          <a:endCxn id="42" idx="1"/>
        </xdr:cNvCxnSpPr>
      </xdr:nvCxnSpPr>
      <xdr:spPr>
        <a:xfrm>
          <a:off x="565784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432707</xdr:colOff>
      <xdr:row>7</xdr:row>
      <xdr:rowOff>128488</xdr:rowOff>
    </xdr:from>
    <xdr:to>
      <xdr:col>9</xdr:col>
      <xdr:colOff>456177</xdr:colOff>
      <xdr:row>8</xdr:row>
      <xdr:rowOff>146957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1F8BB06C-B071-41A2-A34D-E732EBC0792A}"/>
            </a:ext>
          </a:extLst>
        </xdr:cNvPr>
        <xdr:cNvCxnSpPr>
          <a:stCxn id="34" idx="2"/>
          <a:endCxn id="46" idx="0"/>
        </xdr:cNvCxnSpPr>
      </xdr:nvCxnSpPr>
      <xdr:spPr>
        <a:xfrm rot="5400000">
          <a:off x="5464407" y="1554738"/>
          <a:ext cx="208969" cy="2347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308741</xdr:colOff>
      <xdr:row>1</xdr:row>
      <xdr:rowOff>131379</xdr:rowOff>
    </xdr:from>
    <xdr:ext cx="276742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66535F-A65E-40FF-B2E8-14C9D1241656}"/>
            </a:ext>
          </a:extLst>
        </xdr:cNvPr>
        <xdr:cNvSpPr txBox="1"/>
      </xdr:nvSpPr>
      <xdr:spPr>
        <a:xfrm>
          <a:off x="3356741" y="321879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5</xdr:col>
      <xdr:colOff>137954</xdr:colOff>
      <xdr:row>3</xdr:row>
      <xdr:rowOff>124520</xdr:rowOff>
    </xdr:from>
    <xdr:to>
      <xdr:col>5</xdr:col>
      <xdr:colOff>447112</xdr:colOff>
      <xdr:row>6</xdr:row>
      <xdr:rowOff>78829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3066A5FA-F65F-4FF6-AC99-91443B285056}"/>
            </a:ext>
          </a:extLst>
        </xdr:cNvPr>
        <xdr:cNvCxnSpPr>
          <a:cxnSpLocks/>
          <a:stCxn id="2" idx="2"/>
        </xdr:cNvCxnSpPr>
      </xdr:nvCxnSpPr>
      <xdr:spPr>
        <a:xfrm rot="5400000">
          <a:off x="3020478" y="861496"/>
          <a:ext cx="640109" cy="3091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262757</xdr:colOff>
      <xdr:row>8</xdr:row>
      <xdr:rowOff>131378</xdr:rowOff>
    </xdr:from>
    <xdr:ext cx="834260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FF20404-75A0-41E8-97D6-DC11B055BC81}"/>
            </a:ext>
          </a:extLst>
        </xdr:cNvPr>
        <xdr:cNvSpPr txBox="1"/>
      </xdr:nvSpPr>
      <xdr:spPr>
        <a:xfrm>
          <a:off x="2701157" y="1998278"/>
          <a:ext cx="83426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sOpen</a:t>
          </a:r>
          <a:endParaRPr lang="en-US" sz="1800"/>
        </a:p>
      </xdr:txBody>
    </xdr:sp>
    <xdr:clientData/>
  </xdr:oneCellAnchor>
  <xdr:twoCellAnchor>
    <xdr:from>
      <xdr:col>5</xdr:col>
      <xdr:colOff>387569</xdr:colOff>
      <xdr:row>9</xdr:row>
      <xdr:rowOff>183931</xdr:rowOff>
    </xdr:from>
    <xdr:to>
      <xdr:col>6</xdr:col>
      <xdr:colOff>13138</xdr:colOff>
      <xdr:row>9</xdr:row>
      <xdr:rowOff>275897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6C615B9F-358C-4367-857E-3ED8850DD5C7}"/>
            </a:ext>
          </a:extLst>
        </xdr:cNvPr>
        <xdr:cNvCxnSpPr>
          <a:cxnSpLocks/>
        </xdr:cNvCxnSpPr>
      </xdr:nvCxnSpPr>
      <xdr:spPr>
        <a:xfrm>
          <a:off x="3435569" y="2288956"/>
          <a:ext cx="235169" cy="91966"/>
        </a:xfrm>
        <a:prstGeom prst="curvedConnector3">
          <a:avLst>
            <a:gd name="adj1" fmla="val 62151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256188</xdr:colOff>
      <xdr:row>11</xdr:row>
      <xdr:rowOff>335016</xdr:rowOff>
    </xdr:from>
    <xdr:ext cx="834260" cy="374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D83581-427E-4B4C-BF35-2A9226115649}"/>
            </a:ext>
          </a:extLst>
        </xdr:cNvPr>
        <xdr:cNvSpPr txBox="1"/>
      </xdr:nvSpPr>
      <xdr:spPr>
        <a:xfrm>
          <a:off x="2694588" y="2963916"/>
          <a:ext cx="83426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sClose</a:t>
          </a:r>
          <a:endParaRPr lang="en-US" sz="1800"/>
        </a:p>
      </xdr:txBody>
    </xdr:sp>
    <xdr:clientData/>
  </xdr:oneCellAnchor>
  <xdr:twoCellAnchor>
    <xdr:from>
      <xdr:col>5</xdr:col>
      <xdr:colOff>380999</xdr:colOff>
      <xdr:row>11</xdr:row>
      <xdr:rowOff>335018</xdr:rowOff>
    </xdr:from>
    <xdr:to>
      <xdr:col>6</xdr:col>
      <xdr:colOff>52550</xdr:colOff>
      <xdr:row>13</xdr:row>
      <xdr:rowOff>72259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AB47F899-A052-4E43-A70A-ADAE9CD45F77}"/>
            </a:ext>
          </a:extLst>
        </xdr:cNvPr>
        <xdr:cNvCxnSpPr>
          <a:cxnSpLocks/>
        </xdr:cNvCxnSpPr>
      </xdr:nvCxnSpPr>
      <xdr:spPr>
        <a:xfrm rot="5400000" flipH="1" flipV="1">
          <a:off x="3424729" y="2968188"/>
          <a:ext cx="289691" cy="2811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333374</xdr:colOff>
      <xdr:row>11</xdr:row>
      <xdr:rowOff>9526</xdr:rowOff>
    </xdr:from>
    <xdr:to>
      <xdr:col>1</xdr:col>
      <xdr:colOff>457199</xdr:colOff>
      <xdr:row>11</xdr:row>
      <xdr:rowOff>200026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868EC178-0EDF-4A48-8F9A-FF984171EDCF}"/>
            </a:ext>
          </a:extLst>
        </xdr:cNvPr>
        <xdr:cNvCxnSpPr>
          <a:cxnSpLocks/>
        </xdr:cNvCxnSpPr>
      </xdr:nvCxnSpPr>
      <xdr:spPr>
        <a:xfrm rot="5400000" flipH="1" flipV="1">
          <a:off x="909637" y="2671763"/>
          <a:ext cx="190500" cy="12382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3</xdr:row>
      <xdr:rowOff>66675</xdr:rowOff>
    </xdr:from>
    <xdr:to>
      <xdr:col>7</xdr:col>
      <xdr:colOff>47624</xdr:colOff>
      <xdr:row>15</xdr:row>
      <xdr:rowOff>142875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E845FE0-AEC8-45E2-910F-BECBA6E72D36}"/>
            </a:ext>
          </a:extLst>
        </xdr:cNvPr>
        <xdr:cNvSpPr/>
      </xdr:nvSpPr>
      <xdr:spPr>
        <a:xfrm>
          <a:off x="1581149" y="638175"/>
          <a:ext cx="2733675" cy="2362200"/>
        </a:xfrm>
        <a:prstGeom prst="ellipse">
          <a:avLst/>
        </a:prstGeom>
        <a:solidFill>
          <a:schemeClr val="accent3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rgbClr val="FF0000"/>
              </a:solidFill>
            </a:rPr>
            <a:t>odds</a:t>
          </a:r>
        </a:p>
      </xdr:txBody>
    </xdr:sp>
    <xdr:clientData/>
  </xdr:twoCellAnchor>
  <xdr:twoCellAnchor>
    <xdr:from>
      <xdr:col>4</xdr:col>
      <xdr:colOff>247649</xdr:colOff>
      <xdr:row>9</xdr:row>
      <xdr:rowOff>104775</xdr:rowOff>
    </xdr:from>
    <xdr:to>
      <xdr:col>8</xdr:col>
      <xdr:colOff>542924</xdr:colOff>
      <xdr:row>21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750E17F7-288F-4FA8-B6C1-EEE284018078}"/>
            </a:ext>
          </a:extLst>
        </xdr:cNvPr>
        <xdr:cNvSpPr/>
      </xdr:nvSpPr>
      <xdr:spPr>
        <a:xfrm>
          <a:off x="2686049" y="1819275"/>
          <a:ext cx="2733675" cy="2362200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 sz="1400">
              <a:solidFill>
                <a:srgbClr val="FF0000"/>
              </a:solidFill>
            </a:rPr>
            <a:t>primes</a:t>
          </a:r>
        </a:p>
      </xdr:txBody>
    </xdr:sp>
    <xdr:clientData/>
  </xdr:twoCellAnchor>
  <xdr:twoCellAnchor>
    <xdr:from>
      <xdr:col>2</xdr:col>
      <xdr:colOff>276224</xdr:colOff>
      <xdr:row>15</xdr:row>
      <xdr:rowOff>161925</xdr:rowOff>
    </xdr:from>
    <xdr:to>
      <xdr:col>6</xdr:col>
      <xdr:colOff>571499</xdr:colOff>
      <xdr:row>28</xdr:row>
      <xdr:rowOff>47625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6762AD46-DABD-4003-A16F-99E5B0832F66}"/>
            </a:ext>
          </a:extLst>
        </xdr:cNvPr>
        <xdr:cNvSpPr/>
      </xdr:nvSpPr>
      <xdr:spPr>
        <a:xfrm>
          <a:off x="1495424" y="3019425"/>
          <a:ext cx="2733675" cy="2362200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lang="en-US" sz="1400">
              <a:solidFill>
                <a:srgbClr val="FF0000"/>
              </a:solidFill>
            </a:rPr>
            <a:t>evens</a:t>
          </a:r>
        </a:p>
      </xdr:txBody>
    </xdr:sp>
    <xdr:clientData/>
  </xdr:twoCellAnchor>
  <xdr:oneCellAnchor>
    <xdr:from>
      <xdr:col>2</xdr:col>
      <xdr:colOff>381000</xdr:colOff>
      <xdr:row>8</xdr:row>
      <xdr:rowOff>114300</xdr:rowOff>
    </xdr:from>
    <xdr:ext cx="262636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0D41E85-AAA3-4F95-BC78-AE1E0305349F}"/>
            </a:ext>
          </a:extLst>
        </xdr:cNvPr>
        <xdr:cNvSpPr txBox="1"/>
      </xdr:nvSpPr>
      <xdr:spPr>
        <a:xfrm>
          <a:off x="1600200" y="16383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oneCellAnchor>
    <xdr:from>
      <xdr:col>5</xdr:col>
      <xdr:colOff>238125</xdr:colOff>
      <xdr:row>18</xdr:row>
      <xdr:rowOff>19050</xdr:rowOff>
    </xdr:from>
    <xdr:ext cx="262636" cy="280205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F5FDC14-ABDA-4AD6-A58C-778DB983BF3D}"/>
            </a:ext>
          </a:extLst>
        </xdr:cNvPr>
        <xdr:cNvSpPr txBox="1"/>
      </xdr:nvSpPr>
      <xdr:spPr>
        <a:xfrm>
          <a:off x="3286125" y="34480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oneCellAnchor>
    <xdr:from>
      <xdr:col>5</xdr:col>
      <xdr:colOff>476250</xdr:colOff>
      <xdr:row>9</xdr:row>
      <xdr:rowOff>171450</xdr:rowOff>
    </xdr:from>
    <xdr:ext cx="262636" cy="280205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0AFC656-C305-49F1-8B42-154B603F2B9D}"/>
            </a:ext>
          </a:extLst>
        </xdr:cNvPr>
        <xdr:cNvSpPr txBox="1"/>
      </xdr:nvSpPr>
      <xdr:spPr>
        <a:xfrm>
          <a:off x="3524250" y="188595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3</a:t>
          </a:r>
        </a:p>
      </xdr:txBody>
    </xdr:sp>
    <xdr:clientData/>
  </xdr:oneCellAnchor>
  <xdr:oneCellAnchor>
    <xdr:from>
      <xdr:col>2</xdr:col>
      <xdr:colOff>381000</xdr:colOff>
      <xdr:row>19</xdr:row>
      <xdr:rowOff>123825</xdr:rowOff>
    </xdr:from>
    <xdr:ext cx="262636" cy="280205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5451A55-D1BE-436A-89B4-A471BB2064A4}"/>
            </a:ext>
          </a:extLst>
        </xdr:cNvPr>
        <xdr:cNvSpPr txBox="1"/>
      </xdr:nvSpPr>
      <xdr:spPr>
        <a:xfrm>
          <a:off x="1600200" y="37433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oneCellAnchor>
    <xdr:from>
      <xdr:col>5</xdr:col>
      <xdr:colOff>228600</xdr:colOff>
      <xdr:row>10</xdr:row>
      <xdr:rowOff>28575</xdr:rowOff>
    </xdr:from>
    <xdr:ext cx="262636" cy="28020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91C55DC-41AD-4BDF-BC51-221C35B4C333}"/>
            </a:ext>
          </a:extLst>
        </xdr:cNvPr>
        <xdr:cNvSpPr txBox="1"/>
      </xdr:nvSpPr>
      <xdr:spPr>
        <a:xfrm>
          <a:off x="3276600" y="193357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5</a:t>
          </a:r>
        </a:p>
      </xdr:txBody>
    </xdr:sp>
    <xdr:clientData/>
  </xdr:oneCellAnchor>
  <xdr:oneCellAnchor>
    <xdr:from>
      <xdr:col>5</xdr:col>
      <xdr:colOff>57150</xdr:colOff>
      <xdr:row>22</xdr:row>
      <xdr:rowOff>38100</xdr:rowOff>
    </xdr:from>
    <xdr:ext cx="262636" cy="280205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EDBE3E1-22E3-4CA6-A9DF-6831D931FDBA}"/>
            </a:ext>
          </a:extLst>
        </xdr:cNvPr>
        <xdr:cNvSpPr txBox="1"/>
      </xdr:nvSpPr>
      <xdr:spPr>
        <a:xfrm>
          <a:off x="3105150" y="42291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6</a:t>
          </a:r>
        </a:p>
      </xdr:txBody>
    </xdr:sp>
    <xdr:clientData/>
  </xdr:oneCellAnchor>
  <xdr:oneCellAnchor>
    <xdr:from>
      <xdr:col>5</xdr:col>
      <xdr:colOff>314325</xdr:colOff>
      <xdr:row>11</xdr:row>
      <xdr:rowOff>38100</xdr:rowOff>
    </xdr:from>
    <xdr:ext cx="262636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65A57B35-DB99-489C-9532-275716E29F68}"/>
            </a:ext>
          </a:extLst>
        </xdr:cNvPr>
        <xdr:cNvSpPr txBox="1"/>
      </xdr:nvSpPr>
      <xdr:spPr>
        <a:xfrm>
          <a:off x="3362325" y="2133600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7</a:t>
          </a:r>
        </a:p>
      </xdr:txBody>
    </xdr:sp>
    <xdr:clientData/>
  </xdr:oneCellAnchor>
  <xdr:oneCellAnchor>
    <xdr:from>
      <xdr:col>3</xdr:col>
      <xdr:colOff>333375</xdr:colOff>
      <xdr:row>19</xdr:row>
      <xdr:rowOff>161925</xdr:rowOff>
    </xdr:from>
    <xdr:ext cx="262636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E168CF0-04AA-4E50-9614-8EBAEFFF8223}"/>
            </a:ext>
          </a:extLst>
        </xdr:cNvPr>
        <xdr:cNvSpPr txBox="1"/>
      </xdr:nvSpPr>
      <xdr:spPr>
        <a:xfrm>
          <a:off x="2162175" y="37814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8</a:t>
          </a:r>
        </a:p>
      </xdr:txBody>
    </xdr:sp>
    <xdr:clientData/>
  </xdr:oneCellAnchor>
  <xdr:oneCellAnchor>
    <xdr:from>
      <xdr:col>3</xdr:col>
      <xdr:colOff>209550</xdr:colOff>
      <xdr:row>9</xdr:row>
      <xdr:rowOff>85725</xdr:rowOff>
    </xdr:from>
    <xdr:ext cx="262636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7007430-41F4-4F80-A96B-8AF03EE82B75}"/>
            </a:ext>
          </a:extLst>
        </xdr:cNvPr>
        <xdr:cNvSpPr txBox="1"/>
      </xdr:nvSpPr>
      <xdr:spPr>
        <a:xfrm>
          <a:off x="2038350" y="1800225"/>
          <a:ext cx="26263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9</a:t>
          </a:r>
        </a:p>
      </xdr:txBody>
    </xdr:sp>
    <xdr:clientData/>
  </xdr:oneCellAnchor>
  <xdr:oneCellAnchor>
    <xdr:from>
      <xdr:col>4</xdr:col>
      <xdr:colOff>190500</xdr:colOff>
      <xdr:row>20</xdr:row>
      <xdr:rowOff>28575</xdr:rowOff>
    </xdr:from>
    <xdr:ext cx="340606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1D75A2E-79DF-451F-979D-D0F8709F39CA}"/>
            </a:ext>
          </a:extLst>
        </xdr:cNvPr>
        <xdr:cNvSpPr txBox="1"/>
      </xdr:nvSpPr>
      <xdr:spPr>
        <a:xfrm>
          <a:off x="2628900" y="3838575"/>
          <a:ext cx="34060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10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91966</xdr:colOff>
      <xdr:row>1</xdr:row>
      <xdr:rowOff>183931</xdr:rowOff>
    </xdr:from>
    <xdr:ext cx="490327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D75C0F-D8E5-4E0D-8825-9502ADCC423B}"/>
            </a:ext>
          </a:extLst>
        </xdr:cNvPr>
        <xdr:cNvSpPr txBox="1"/>
      </xdr:nvSpPr>
      <xdr:spPr>
        <a:xfrm>
          <a:off x="1139716" y="374431"/>
          <a:ext cx="49032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chars</a:t>
          </a:r>
        </a:p>
      </xdr:txBody>
    </xdr:sp>
    <xdr:clientData/>
  </xdr:oneCellAnchor>
  <xdr:twoCellAnchor>
    <xdr:from>
      <xdr:col>3</xdr:col>
      <xdr:colOff>505810</xdr:colOff>
      <xdr:row>2</xdr:row>
      <xdr:rowOff>146581</xdr:rowOff>
    </xdr:from>
    <xdr:to>
      <xdr:col>3</xdr:col>
      <xdr:colOff>578069</xdr:colOff>
      <xdr:row>4</xdr:row>
      <xdr:rowOff>13137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0D53E994-6DFA-4434-9318-9C8005DA7CEA}"/>
            </a:ext>
          </a:extLst>
        </xdr:cNvPr>
        <xdr:cNvCxnSpPr/>
      </xdr:nvCxnSpPr>
      <xdr:spPr>
        <a:xfrm rot="16200000" flipH="1">
          <a:off x="1461149" y="619992"/>
          <a:ext cx="257081" cy="7225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144517</xdr:colOff>
      <xdr:row>1</xdr:row>
      <xdr:rowOff>52552</xdr:rowOff>
    </xdr:from>
    <xdr:ext cx="244298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7A1E0BC-820A-4D73-9281-53CF2B0A8A65}"/>
            </a:ext>
          </a:extLst>
        </xdr:cNvPr>
        <xdr:cNvSpPr txBox="1"/>
      </xdr:nvSpPr>
      <xdr:spPr>
        <a:xfrm>
          <a:off x="2163817" y="243052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twoCellAnchor>
    <xdr:from>
      <xdr:col>6</xdr:col>
      <xdr:colOff>388815</xdr:colOff>
      <xdr:row>1</xdr:row>
      <xdr:rowOff>184832</xdr:rowOff>
    </xdr:from>
    <xdr:to>
      <xdr:col>7</xdr:col>
      <xdr:colOff>6569</xdr:colOff>
      <xdr:row>2</xdr:row>
      <xdr:rowOff>78828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FA8888E3-762B-4CC1-B86F-4FBABB3C8992}"/>
            </a:ext>
          </a:extLst>
        </xdr:cNvPr>
        <xdr:cNvCxnSpPr>
          <a:stCxn id="4" idx="3"/>
        </xdr:cNvCxnSpPr>
      </xdr:nvCxnSpPr>
      <xdr:spPr>
        <a:xfrm>
          <a:off x="2408115" y="375332"/>
          <a:ext cx="227354" cy="8449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564931</xdr:colOff>
      <xdr:row>1</xdr:row>
      <xdr:rowOff>164224</xdr:rowOff>
    </xdr:from>
    <xdr:ext cx="413845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4E2520E-D285-4F45-B7A2-A7A13E007336}"/>
            </a:ext>
          </a:extLst>
        </xdr:cNvPr>
        <xdr:cNvSpPr txBox="1"/>
      </xdr:nvSpPr>
      <xdr:spPr>
        <a:xfrm>
          <a:off x="2584231" y="354724"/>
          <a:ext cx="4138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"a"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78827</xdr:colOff>
      <xdr:row>0</xdr:row>
      <xdr:rowOff>39413</xdr:rowOff>
    </xdr:from>
    <xdr:ext cx="4992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46208C-2DF2-4908-8A94-66A278923FEE}"/>
            </a:ext>
          </a:extLst>
        </xdr:cNvPr>
        <xdr:cNvSpPr txBox="1"/>
      </xdr:nvSpPr>
      <xdr:spPr>
        <a:xfrm>
          <a:off x="78827" y="39413"/>
          <a:ext cx="4992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0</xdr:col>
      <xdr:colOff>578069</xdr:colOff>
      <xdr:row>0</xdr:row>
      <xdr:rowOff>171693</xdr:rowOff>
    </xdr:from>
    <xdr:to>
      <xdr:col>1</xdr:col>
      <xdr:colOff>131379</xdr:colOff>
      <xdr:row>1</xdr:row>
      <xdr:rowOff>157654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B061874A-2693-49A9-8DDD-6B0EFB90EF7A}"/>
            </a:ext>
          </a:extLst>
        </xdr:cNvPr>
        <xdr:cNvCxnSpPr>
          <a:stCxn id="2" idx="3"/>
        </xdr:cNvCxnSpPr>
      </xdr:nvCxnSpPr>
      <xdr:spPr>
        <a:xfrm>
          <a:off x="578069" y="171693"/>
          <a:ext cx="162910" cy="17646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3DC80B3-E913-43DD-93C7-9CED43BFE425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F9C8907-9CEF-4FA3-892D-890B17FD4697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46F55EC-FDD4-49D8-85B1-97FAA9035B4B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F57587B-83D7-49BD-A762-905B16EBADC3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DD9B91C-FCEE-4CAF-97F1-606BECD1E69E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C39BA6F-3AF8-46DD-B3C7-5FF9D19502AF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6A27E1B-7872-4927-BA3C-F75194EEDCC2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8B9390E-5542-435B-9499-D13CA714226C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FC7DD96E-DAD3-4F48-85F4-4D615F144043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E5933CE-71FC-4C26-949E-44C6642AFF5E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921C2424-3407-4661-B0F5-04896B4E513D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A889713C-6E0C-48CB-B159-24C4CBC95F7B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2650EDA6-C5E1-4AAF-97C6-8F922F6AA644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30E70E94-9FF4-48E8-AD7E-1AA9CE7167E5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436AF3D7-962F-4EDB-9793-FFD8FA8D21D3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EC7FE57F-B663-4239-8340-7631D5C89E18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ED85C84B-C072-4ED1-B9D0-25A698285902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D0E4B51-0FD7-4B5B-878D-63D4EDE5214C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A901F71A-49F8-49B4-96BF-8AB6C86E7FEE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C6EFB63D-B907-4963-BDFC-E77BEC042B03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C28EFB8F-96CA-4262-A702-E5E887FADEF0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C18D97DB-8B36-4D40-805B-0B6D12CE229A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26</xdr:row>
      <xdr:rowOff>133350</xdr:rowOff>
    </xdr:from>
    <xdr:to>
      <xdr:col>11</xdr:col>
      <xdr:colOff>209550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F1F5AB95-6ABD-48D3-A3B4-D975E50AE32F}"/>
            </a:ext>
          </a:extLst>
        </xdr:cNvPr>
        <xdr:cNvSpPr/>
      </xdr:nvSpPr>
      <xdr:spPr>
        <a:xfrm>
          <a:off x="4267200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5F8710BC-9A1F-42FA-B4FB-F677C58B373A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4E5A84D5-6932-4E53-BA12-788A33FB58BC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E733B3E3-B7E8-446D-9972-66FE7CF64C02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61D82639-ECB0-46FC-9924-10318E2A4B0B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EA21E3C-1B45-488B-8800-B109F5802626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CF4796DA-F05A-41FE-98C7-A296919954C5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6595041-F893-4ECC-AB56-DF5F3EF81428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D9983A2-A96D-4642-9332-EAF708F77EF0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1234809-60E2-4972-B557-6AF3BAA75982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C45D782-14E8-4664-96B5-21956C211F3B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8F2B367-5727-4CFD-A214-35F38412A0E1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D191894-BF86-4ADC-A11A-FE22120BDB70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68C01B3-BF79-4C46-82FC-5F270968E44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D242800E-36FE-486F-A37B-62E60D7C370B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0A7591D-2C5A-4E3D-85FF-93309781EF7F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1B0CC70D-A4C4-4A10-A9AA-B32BB5453241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03C7BAD-2764-4D36-947F-10B5150E13BB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FF2699E9-817A-42A7-B8CC-F7C49BD4DF60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A7BAF38D-7C00-4BA0-9B90-64AB0C1C51CD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FE89C0AC-E70D-4807-B1F4-2DB0C44FDEC4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F117E12-0978-494D-BBCA-87720A4C4B21}"/>
            </a:ext>
          </a:extLst>
        </xdr:cNvPr>
        <xdr:cNvSpPr/>
      </xdr:nvSpPr>
      <xdr:spPr>
        <a:xfrm>
          <a:off x="3286125" y="39528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86C8F794-7726-4A03-A661-4805C85076C2}"/>
            </a:ext>
          </a:extLst>
        </xdr:cNvPr>
        <xdr:cNvCxnSpPr/>
      </xdr:nvCxnSpPr>
      <xdr:spPr>
        <a:xfrm flipH="1">
          <a:off x="3733800" y="590550"/>
          <a:ext cx="1933577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8F18A6D6-6D5D-4265-97C6-FAE15E2A407A}"/>
            </a:ext>
          </a:extLst>
        </xdr:cNvPr>
        <xdr:cNvSpPr/>
      </xdr:nvSpPr>
      <xdr:spPr>
        <a:xfrm>
          <a:off x="37909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483E266-A125-401E-97EE-2EE3E429B085}"/>
            </a:ext>
          </a:extLst>
        </xdr:cNvPr>
        <xdr:cNvCxnSpPr/>
      </xdr:nvCxnSpPr>
      <xdr:spPr>
        <a:xfrm>
          <a:off x="3695700" y="418147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9D646427-1C8F-45FD-9892-9328088EAB11}"/>
            </a:ext>
          </a:extLst>
        </xdr:cNvPr>
        <xdr:cNvCxnSpPr/>
      </xdr:nvCxnSpPr>
      <xdr:spPr>
        <a:xfrm flipH="1">
          <a:off x="4248150" y="609600"/>
          <a:ext cx="2219328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8E5E30A4-BB01-47E0-A991-86DFFC8842BB}"/>
            </a:ext>
          </a:extLst>
        </xdr:cNvPr>
        <xdr:cNvCxnSpPr/>
      </xdr:nvCxnSpPr>
      <xdr:spPr>
        <a:xfrm>
          <a:off x="41148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26</xdr:row>
      <xdr:rowOff>133350</xdr:rowOff>
    </xdr:from>
    <xdr:to>
      <xdr:col>11</xdr:col>
      <xdr:colOff>238125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F1199AA-509E-4F42-9C86-28FBBAE76EF8}"/>
            </a:ext>
          </a:extLst>
        </xdr:cNvPr>
        <xdr:cNvSpPr/>
      </xdr:nvSpPr>
      <xdr:spPr>
        <a:xfrm>
          <a:off x="4295775" y="50863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4CB6B62-E5B3-44CF-9713-CA9598FACD66}"/>
            </a:ext>
          </a:extLst>
        </xdr:cNvPr>
        <xdr:cNvCxnSpPr/>
      </xdr:nvCxnSpPr>
      <xdr:spPr>
        <a:xfrm flipH="1">
          <a:off x="4695825" y="609600"/>
          <a:ext cx="2495553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96AD7A3-BFCF-4F5E-A280-E16088A247BE}"/>
            </a:ext>
          </a:extLst>
        </xdr:cNvPr>
        <xdr:cNvSpPr/>
      </xdr:nvSpPr>
      <xdr:spPr>
        <a:xfrm>
          <a:off x="5057775" y="5572125"/>
          <a:ext cx="50482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59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6189CAB7-76B7-4765-B4CF-B34183170906}"/>
            </a:ext>
          </a:extLst>
        </xdr:cNvPr>
        <xdr:cNvCxnSpPr/>
      </xdr:nvCxnSpPr>
      <xdr:spPr>
        <a:xfrm>
          <a:off x="4819650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8EF8CB6A-848B-40E1-A52E-BAC95A5BF7E6}"/>
            </a:ext>
          </a:extLst>
        </xdr:cNvPr>
        <xdr:cNvCxnSpPr/>
      </xdr:nvCxnSpPr>
      <xdr:spPr>
        <a:xfrm flipH="1">
          <a:off x="5410200" y="581025"/>
          <a:ext cx="2695579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</xdr:row>
      <xdr:rowOff>76200</xdr:rowOff>
    </xdr:from>
    <xdr:to>
      <xdr:col>7</xdr:col>
      <xdr:colOff>180975</xdr:colOff>
      <xdr:row>7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6ABBC24-BAD7-415F-BC55-A8C305125D7A}"/>
            </a:ext>
          </a:extLst>
        </xdr:cNvPr>
        <xdr:cNvGrpSpPr/>
      </xdr:nvGrpSpPr>
      <xdr:grpSpPr>
        <a:xfrm>
          <a:off x="3597822" y="1028700"/>
          <a:ext cx="1575567" cy="419100"/>
          <a:chOff x="5924550" y="1600200"/>
          <a:chExt cx="1571625" cy="41910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57033ED0-6EAE-EFF7-E211-7D449BDC5D61}"/>
              </a:ext>
            </a:extLst>
          </xdr:cNvPr>
          <xdr:cNvSpPr/>
        </xdr:nvSpPr>
        <xdr:spPr>
          <a:xfrm>
            <a:off x="59245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90032E94-08F5-845E-8833-0E7AC9B6D8B9}"/>
              </a:ext>
            </a:extLst>
          </xdr:cNvPr>
          <xdr:cNvSpPr/>
        </xdr:nvSpPr>
        <xdr:spPr>
          <a:xfrm>
            <a:off x="63309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1203912B-D9B9-48BD-54AE-D10A605863BD}"/>
              </a:ext>
            </a:extLst>
          </xdr:cNvPr>
          <xdr:cNvSpPr/>
        </xdr:nvSpPr>
        <xdr:spPr>
          <a:xfrm>
            <a:off x="67373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8771ECC7-6E68-DA3A-BE91-9CAE1E3D12DC}"/>
              </a:ext>
            </a:extLst>
          </xdr:cNvPr>
          <xdr:cNvSpPr/>
        </xdr:nvSpPr>
        <xdr:spPr>
          <a:xfrm>
            <a:off x="7143750" y="1600200"/>
            <a:ext cx="352425" cy="419100"/>
          </a:xfrm>
          <a:prstGeom prst="rect">
            <a:avLst/>
          </a:prstGeom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rgbClr val="FF0000"/>
                </a:solidFill>
              </a:rPr>
              <a:t>4</a:t>
            </a:r>
          </a:p>
        </xdr:txBody>
      </xdr:sp>
    </xdr:grpSp>
    <xdr:clientData/>
  </xdr:twoCellAnchor>
  <xdr:twoCellAnchor>
    <xdr:from>
      <xdr:col>1</xdr:col>
      <xdr:colOff>1215258</xdr:colOff>
      <xdr:row>0</xdr:row>
      <xdr:rowOff>142875</xdr:rowOff>
    </xdr:from>
    <xdr:to>
      <xdr:col>2</xdr:col>
      <xdr:colOff>600075</xdr:colOff>
      <xdr:row>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8794453-FEC6-4E6F-BB36-492870A84569}"/>
            </a:ext>
          </a:extLst>
        </xdr:cNvPr>
        <xdr:cNvSpPr txBox="1"/>
      </xdr:nvSpPr>
      <xdr:spPr>
        <a:xfrm>
          <a:off x="1824858" y="142875"/>
          <a:ext cx="708792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data1</a:t>
          </a:r>
        </a:p>
      </xdr:txBody>
    </xdr:sp>
    <xdr:clientData/>
  </xdr:twoCellAnchor>
  <xdr:twoCellAnchor>
    <xdr:from>
      <xdr:col>2</xdr:col>
      <xdr:colOff>600075</xdr:colOff>
      <xdr:row>1</xdr:row>
      <xdr:rowOff>109538</xdr:rowOff>
    </xdr:from>
    <xdr:to>
      <xdr:col>4</xdr:col>
      <xdr:colOff>438150</xdr:colOff>
      <xdr:row>6</xdr:row>
      <xdr:rowOff>95250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D10EEF7F-5371-44F6-BEE3-2C27E4AAE5FC}"/>
            </a:ext>
          </a:extLst>
        </xdr:cNvPr>
        <xdr:cNvCxnSpPr>
          <a:stCxn id="7" idx="3"/>
          <a:endCxn id="3" idx="1"/>
        </xdr:cNvCxnSpPr>
      </xdr:nvCxnSpPr>
      <xdr:spPr>
        <a:xfrm>
          <a:off x="2533650" y="300038"/>
          <a:ext cx="1057275" cy="93821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1083879</xdr:colOff>
      <xdr:row>5</xdr:row>
      <xdr:rowOff>85725</xdr:rowOff>
    </xdr:from>
    <xdr:to>
      <xdr:col>2</xdr:col>
      <xdr:colOff>476250</xdr:colOff>
      <xdr:row>7</xdr:row>
      <xdr:rowOff>19050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46EA22F-019A-4512-833F-05D8721DE08E}"/>
            </a:ext>
          </a:extLst>
        </xdr:cNvPr>
        <xdr:cNvSpPr txBox="1"/>
      </xdr:nvSpPr>
      <xdr:spPr>
        <a:xfrm>
          <a:off x="1693479" y="1038225"/>
          <a:ext cx="716346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data2</a:t>
          </a:r>
        </a:p>
      </xdr:txBody>
    </xdr:sp>
    <xdr:clientData/>
  </xdr:twoCellAnchor>
  <xdr:twoCellAnchor>
    <xdr:from>
      <xdr:col>2</xdr:col>
      <xdr:colOff>476250</xdr:colOff>
      <xdr:row>6</xdr:row>
      <xdr:rowOff>52388</xdr:rowOff>
    </xdr:from>
    <xdr:to>
      <xdr:col>4</xdr:col>
      <xdr:colOff>438150</xdr:colOff>
      <xdr:row>6</xdr:row>
      <xdr:rowOff>95250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6E6204A9-A5E1-43B4-BF10-A04E29AF11FA}"/>
            </a:ext>
          </a:extLst>
        </xdr:cNvPr>
        <xdr:cNvCxnSpPr>
          <a:stCxn id="9" idx="3"/>
          <a:endCxn id="3" idx="1"/>
        </xdr:cNvCxnSpPr>
      </xdr:nvCxnSpPr>
      <xdr:spPr>
        <a:xfrm>
          <a:off x="2409825" y="1195388"/>
          <a:ext cx="1181100" cy="4286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1103587</xdr:colOff>
      <xdr:row>8</xdr:row>
      <xdr:rowOff>160609</xdr:rowOff>
    </xdr:from>
    <xdr:to>
      <xdr:col>7</xdr:col>
      <xdr:colOff>186230</xdr:colOff>
      <xdr:row>11</xdr:row>
      <xdr:rowOff>112984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9AAE7ED-2393-480C-9DB0-006B81A5D26E}"/>
            </a:ext>
          </a:extLst>
        </xdr:cNvPr>
        <xdr:cNvGrpSpPr/>
      </xdr:nvGrpSpPr>
      <xdr:grpSpPr>
        <a:xfrm>
          <a:off x="1714501" y="1684609"/>
          <a:ext cx="3464143" cy="523875"/>
          <a:chOff x="1747346" y="2105025"/>
          <a:chExt cx="3464143" cy="523875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5DF24D91-2E28-70D3-EFAC-B05706F73012}"/>
              </a:ext>
            </a:extLst>
          </xdr:cNvPr>
          <xdr:cNvGrpSpPr/>
        </xdr:nvGrpSpPr>
        <xdr:grpSpPr>
          <a:xfrm>
            <a:off x="3635922" y="2105025"/>
            <a:ext cx="1575567" cy="419100"/>
            <a:chOff x="5924550" y="1600200"/>
            <a:chExt cx="1571625" cy="419100"/>
          </a:xfrm>
        </xdr:grpSpPr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E6B173F7-749C-3918-DDC6-40AD3394AFCC}"/>
                </a:ext>
              </a:extLst>
            </xdr:cNvPr>
            <xdr:cNvSpPr/>
          </xdr:nvSpPr>
          <xdr:spPr>
            <a:xfrm>
              <a:off x="59245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1</a:t>
              </a: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6E7CB6E9-BFC6-96F8-FECF-B60C894C9CF4}"/>
                </a:ext>
              </a:extLst>
            </xdr:cNvPr>
            <xdr:cNvSpPr/>
          </xdr:nvSpPr>
          <xdr:spPr>
            <a:xfrm>
              <a:off x="63309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2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14101966-7916-781F-01A6-A020A3C74FD1}"/>
                </a:ext>
              </a:extLst>
            </xdr:cNvPr>
            <xdr:cNvSpPr/>
          </xdr:nvSpPr>
          <xdr:spPr>
            <a:xfrm>
              <a:off x="67373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3</a:t>
              </a:r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A3494EEF-4DA8-CC99-5397-BB50AB1C338E}"/>
                </a:ext>
              </a:extLst>
            </xdr:cNvPr>
            <xdr:cNvSpPr/>
          </xdr:nvSpPr>
          <xdr:spPr>
            <a:xfrm>
              <a:off x="7143750" y="1600200"/>
              <a:ext cx="352425" cy="419100"/>
            </a:xfrm>
            <a:prstGeom prst="rect">
              <a:avLst/>
            </a:prstGeom>
          </xdr:spPr>
          <xdr:style>
            <a:lnRef idx="2">
              <a:schemeClr val="accent4">
                <a:shade val="50000"/>
              </a:schemeClr>
            </a:lnRef>
            <a:fillRef idx="1">
              <a:schemeClr val="accent4"/>
            </a:fillRef>
            <a:effectRef idx="0">
              <a:schemeClr val="accent4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400" b="1">
                  <a:solidFill>
                    <a:srgbClr val="FF0000"/>
                  </a:solidFill>
                </a:rPr>
                <a:t>4</a:t>
              </a:r>
            </a:p>
          </xdr:txBody>
        </xdr: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187F8A78-7874-34E2-AD84-F2F9B05D6661}"/>
              </a:ext>
            </a:extLst>
          </xdr:cNvPr>
          <xdr:cNvSpPr txBox="1"/>
        </xdr:nvSpPr>
        <xdr:spPr>
          <a:xfrm>
            <a:off x="1747346" y="2314575"/>
            <a:ext cx="676274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600"/>
              <a:t>data3</a:t>
            </a:r>
          </a:p>
        </xdr:txBody>
      </xdr:sp>
      <xdr:cxnSp macro="">
        <xdr:nvCxnSpPr>
          <xdr:cNvPr id="14" name="Connector: Curved 13">
            <a:extLst>
              <a:ext uri="{FF2B5EF4-FFF2-40B4-BE49-F238E27FC236}">
                <a16:creationId xmlns:a16="http://schemas.microsoft.com/office/drawing/2014/main" id="{FF07255C-D225-D790-DC5D-2274CE94C489}"/>
              </a:ext>
            </a:extLst>
          </xdr:cNvPr>
          <xdr:cNvCxnSpPr>
            <a:stCxn id="13" idx="3"/>
            <a:endCxn id="15" idx="1"/>
          </xdr:cNvCxnSpPr>
        </xdr:nvCxnSpPr>
        <xdr:spPr>
          <a:xfrm flipV="1">
            <a:off x="2423620" y="2314575"/>
            <a:ext cx="1212302" cy="157163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269328</xdr:colOff>
      <xdr:row>10</xdr:row>
      <xdr:rowOff>32845</xdr:rowOff>
    </xdr:from>
    <xdr:to>
      <xdr:col>1</xdr:col>
      <xdr:colOff>880241</xdr:colOff>
      <xdr:row>11</xdr:row>
      <xdr:rowOff>118242</xdr:rowOff>
    </xdr:to>
    <xdr:sp macro="" textlink="">
      <xdr:nvSpPr>
        <xdr:cNvPr id="19" name="Speech Bubble: Rectangle with Corners Rounded 18">
          <a:extLst>
            <a:ext uri="{FF2B5EF4-FFF2-40B4-BE49-F238E27FC236}">
              <a16:creationId xmlns:a16="http://schemas.microsoft.com/office/drawing/2014/main" id="{B6182A65-A7C7-4AB9-A484-83BB19919523}"/>
            </a:ext>
          </a:extLst>
        </xdr:cNvPr>
        <xdr:cNvSpPr/>
      </xdr:nvSpPr>
      <xdr:spPr>
        <a:xfrm>
          <a:off x="269328" y="1937845"/>
          <a:ext cx="1220513" cy="275897"/>
        </a:xfrm>
        <a:prstGeom prst="wedgeRoundRectCallout">
          <a:avLst>
            <a:gd name="adj1" fmla="val 31855"/>
            <a:gd name="adj2" fmla="val 174405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Value Equality</a:t>
          </a:r>
        </a:p>
      </xdr:txBody>
    </xdr:sp>
    <xdr:clientData/>
  </xdr:twoCellAnchor>
  <xdr:twoCellAnchor>
    <xdr:from>
      <xdr:col>0</xdr:col>
      <xdr:colOff>223346</xdr:colOff>
      <xdr:row>16</xdr:row>
      <xdr:rowOff>13138</xdr:rowOff>
    </xdr:from>
    <xdr:to>
      <xdr:col>1</xdr:col>
      <xdr:colOff>834259</xdr:colOff>
      <xdr:row>17</xdr:row>
      <xdr:rowOff>98535</xdr:rowOff>
    </xdr:to>
    <xdr:sp macro="" textlink="">
      <xdr:nvSpPr>
        <xdr:cNvPr id="20" name="Speech Bubble: Rectangle with Corners Rounded 19">
          <a:extLst>
            <a:ext uri="{FF2B5EF4-FFF2-40B4-BE49-F238E27FC236}">
              <a16:creationId xmlns:a16="http://schemas.microsoft.com/office/drawing/2014/main" id="{42A699E5-AD0A-48D2-8867-71CA256BA171}"/>
            </a:ext>
          </a:extLst>
        </xdr:cNvPr>
        <xdr:cNvSpPr/>
      </xdr:nvSpPr>
      <xdr:spPr>
        <a:xfrm>
          <a:off x="223346" y="3213538"/>
          <a:ext cx="1220513" cy="275897"/>
        </a:xfrm>
        <a:prstGeom prst="wedgeRoundRectCallout">
          <a:avLst>
            <a:gd name="adj1" fmla="val 31855"/>
            <a:gd name="adj2" fmla="val -123214"/>
            <a:gd name="adj3" fmla="val 1666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/>
            <a:t>Reference Equality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5</xdr:row>
      <xdr:rowOff>114300</xdr:rowOff>
    </xdr:from>
    <xdr:to>
      <xdr:col>6</xdr:col>
      <xdr:colOff>85725</xdr:colOff>
      <xdr:row>8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C19825B-AE4A-43AE-86B1-574DE7952886}"/>
            </a:ext>
          </a:extLst>
        </xdr:cNvPr>
        <xdr:cNvSpPr/>
      </xdr:nvSpPr>
      <xdr:spPr>
        <a:xfrm>
          <a:off x="2647950" y="1066800"/>
          <a:ext cx="1095375" cy="6096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/>
            <a:t>Circle</a:t>
          </a:r>
        </a:p>
      </xdr:txBody>
    </xdr:sp>
    <xdr:clientData/>
  </xdr:twoCellAnchor>
  <xdr:twoCellAnchor>
    <xdr:from>
      <xdr:col>3</xdr:col>
      <xdr:colOff>28575</xdr:colOff>
      <xdr:row>10</xdr:row>
      <xdr:rowOff>9524</xdr:rowOff>
    </xdr:from>
    <xdr:to>
      <xdr:col>4</xdr:col>
      <xdr:colOff>304800</xdr:colOff>
      <xdr:row>10</xdr:row>
      <xdr:rowOff>190499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8E06741E-1A7C-4051-9F61-C725A864EDCE}"/>
            </a:ext>
          </a:extLst>
        </xdr:cNvPr>
        <xdr:cNvSpPr/>
      </xdr:nvSpPr>
      <xdr:spPr>
        <a:xfrm rot="8340794">
          <a:off x="1857375" y="1914524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0</xdr:col>
      <xdr:colOff>47625</xdr:colOff>
      <xdr:row>7</xdr:row>
      <xdr:rowOff>47625</xdr:rowOff>
    </xdr:from>
    <xdr:ext cx="336502" cy="5306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38345C6-A3C2-425C-AEE1-1199D8C34EE1}"/>
            </a:ext>
          </a:extLst>
        </xdr:cNvPr>
        <xdr:cNvSpPr txBox="1"/>
      </xdr:nvSpPr>
      <xdr:spPr>
        <a:xfrm>
          <a:off x="47625" y="1381125"/>
          <a:ext cx="336502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</a:t>
          </a:r>
        </a:p>
      </xdr:txBody>
    </xdr:sp>
    <xdr:clientData/>
  </xdr:oneCellAnchor>
  <xdr:twoCellAnchor>
    <xdr:from>
      <xdr:col>0</xdr:col>
      <xdr:colOff>384127</xdr:colOff>
      <xdr:row>8</xdr:row>
      <xdr:rowOff>122454</xdr:rowOff>
    </xdr:from>
    <xdr:to>
      <xdr:col>2</xdr:col>
      <xdr:colOff>428625</xdr:colOff>
      <xdr:row>13</xdr:row>
      <xdr:rowOff>14288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7AB99E09-7360-4ECC-AF06-FCF3C45520B4}"/>
            </a:ext>
          </a:extLst>
        </xdr:cNvPr>
        <xdr:cNvCxnSpPr>
          <a:stCxn id="4" idx="3"/>
          <a:endCxn id="7" idx="2"/>
        </xdr:cNvCxnSpPr>
      </xdr:nvCxnSpPr>
      <xdr:spPr>
        <a:xfrm>
          <a:off x="384127" y="1646454"/>
          <a:ext cx="1263698" cy="84433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428625</xdr:colOff>
      <xdr:row>11</xdr:row>
      <xdr:rowOff>133350</xdr:rowOff>
    </xdr:from>
    <xdr:to>
      <xdr:col>8</xdr:col>
      <xdr:colOff>321761</xdr:colOff>
      <xdr:row>19</xdr:row>
      <xdr:rowOff>178233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6E663409-C7C8-4972-8005-F8F3D68E9DE1}"/>
            </a:ext>
          </a:extLst>
        </xdr:cNvPr>
        <xdr:cNvGrpSpPr/>
      </xdr:nvGrpSpPr>
      <xdr:grpSpPr>
        <a:xfrm>
          <a:off x="1653268" y="2228850"/>
          <a:ext cx="3567064" cy="1568883"/>
          <a:chOff x="6524625" y="2228850"/>
          <a:chExt cx="3550736" cy="1568883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D3A73B71-62DA-7179-3ED0-46EF801C6C1B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40A60E6F-A1E4-F0EA-22B2-612E1032187B}"/>
              </a:ext>
            </a:extLst>
          </xdr:cNvPr>
          <xdr:cNvSpPr txBox="1"/>
        </xdr:nvSpPr>
        <xdr:spPr>
          <a:xfrm>
            <a:off x="7124700" y="2228850"/>
            <a:ext cx="1489190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r=123.45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9A19C023-740D-2A8C-350B-C2CC0ABB5678}"/>
              </a:ext>
            </a:extLst>
          </xdr:cNvPr>
          <xdr:cNvCxnSpPr>
            <a:stCxn id="7" idx="6"/>
            <a:endCxn id="8" idx="1"/>
          </xdr:cNvCxnSpPr>
        </xdr:nvCxnSpPr>
        <xdr:spPr>
          <a:xfrm>
            <a:off x="6905625" y="2490788"/>
            <a:ext cx="219075" cy="339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493D448-AD98-B3F3-5B28-3FD66D2D835B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EA6B9306-0D8D-42D9-8F67-25FE69277A41}"/>
              </a:ext>
            </a:extLst>
          </xdr:cNvPr>
          <xdr:cNvCxnSpPr>
            <a:stCxn id="7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AC7D247C-B6E1-8067-7869-A064AF9D423D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C250C548-DAE8-3ABA-4B7B-7AF820A7EBAC}"/>
              </a:ext>
            </a:extLst>
          </xdr:cNvPr>
          <xdr:cNvCxnSpPr>
            <a:stCxn id="7" idx="4"/>
            <a:endCxn id="12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66676</xdr:colOff>
      <xdr:row>9</xdr:row>
      <xdr:rowOff>171448</xdr:rowOff>
    </xdr:from>
    <xdr:to>
      <xdr:col>7</xdr:col>
      <xdr:colOff>342901</xdr:colOff>
      <xdr:row>10</xdr:row>
      <xdr:rowOff>161923</xdr:rowOff>
    </xdr:to>
    <xdr:sp macro="" textlink="">
      <xdr:nvSpPr>
        <xdr:cNvPr id="14" name="Arrow: Notched Right 13">
          <a:extLst>
            <a:ext uri="{FF2B5EF4-FFF2-40B4-BE49-F238E27FC236}">
              <a16:creationId xmlns:a16="http://schemas.microsoft.com/office/drawing/2014/main" id="{130E0C64-CE3C-4BFE-8496-11758F4E084D}"/>
            </a:ext>
          </a:extLst>
        </xdr:cNvPr>
        <xdr:cNvSpPr/>
      </xdr:nvSpPr>
      <xdr:spPr>
        <a:xfrm rot="1294718">
          <a:off x="3724276" y="1885948"/>
          <a:ext cx="885825" cy="180975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504825</xdr:colOff>
      <xdr:row>9</xdr:row>
      <xdr:rowOff>161925</xdr:rowOff>
    </xdr:from>
    <xdr:to>
      <xdr:col>13</xdr:col>
      <xdr:colOff>397961</xdr:colOff>
      <xdr:row>17</xdr:row>
      <xdr:rowOff>130608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97F2D01-17E6-41FB-9CB2-DDD83A08A5A7}"/>
            </a:ext>
          </a:extLst>
        </xdr:cNvPr>
        <xdr:cNvGrpSpPr/>
      </xdr:nvGrpSpPr>
      <xdr:grpSpPr>
        <a:xfrm>
          <a:off x="4791075" y="1876425"/>
          <a:ext cx="3567065" cy="1492683"/>
          <a:chOff x="6524625" y="2305050"/>
          <a:chExt cx="3550736" cy="1492683"/>
        </a:xfrm>
      </xdr:grpSpPr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724FFC1A-6F2D-634D-DEF4-450789E2E60D}"/>
              </a:ext>
            </a:extLst>
          </xdr:cNvPr>
          <xdr:cNvSpPr/>
        </xdr:nvSpPr>
        <xdr:spPr>
          <a:xfrm>
            <a:off x="6524625" y="2305050"/>
            <a:ext cx="381000" cy="371475"/>
          </a:xfrm>
          <a:prstGeom prst="ellips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1B67EDAA-D633-442C-BEFD-94C5C28A10C8}"/>
              </a:ext>
            </a:extLst>
          </xdr:cNvPr>
          <xdr:cNvSpPr txBox="1"/>
        </xdr:nvSpPr>
        <xdr:spPr>
          <a:xfrm>
            <a:off x="7067550" y="2638425"/>
            <a:ext cx="155388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getArea()</a:t>
            </a:r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6C021600-5966-24A0-BA22-2DBB2C959369}"/>
              </a:ext>
            </a:extLst>
          </xdr:cNvPr>
          <xdr:cNvCxnSpPr>
            <a:stCxn id="16" idx="5"/>
          </xdr:cNvCxnSpPr>
        </xdr:nvCxnSpPr>
        <xdr:spPr>
          <a:xfrm>
            <a:off x="6849829" y="2622124"/>
            <a:ext cx="312971" cy="302051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EF2F9563-81BA-BAB3-7CE0-CE4129EF064B}"/>
              </a:ext>
            </a:extLst>
          </xdr:cNvPr>
          <xdr:cNvSpPr txBox="1"/>
        </xdr:nvSpPr>
        <xdr:spPr>
          <a:xfrm>
            <a:off x="7067550" y="3267075"/>
            <a:ext cx="3007811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2800"/>
              <a:t>getCircumference()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876B0647-6F69-F203-8579-DEE477DB8D9A}"/>
              </a:ext>
            </a:extLst>
          </xdr:cNvPr>
          <xdr:cNvCxnSpPr>
            <a:stCxn id="16" idx="4"/>
            <a:endCxn id="19" idx="1"/>
          </xdr:cNvCxnSpPr>
        </xdr:nvCxnSpPr>
        <xdr:spPr>
          <a:xfrm>
            <a:off x="6715125" y="2676525"/>
            <a:ext cx="352425" cy="85587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12</xdr:col>
      <xdr:colOff>561975</xdr:colOff>
      <xdr:row>3</xdr:row>
      <xdr:rowOff>104775</xdr:rowOff>
    </xdr:from>
    <xdr:ext cx="518475" cy="530658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BD267669-2384-40F4-A487-026290DA7660}"/>
            </a:ext>
          </a:extLst>
        </xdr:cNvPr>
        <xdr:cNvSpPr txBox="1"/>
      </xdr:nvSpPr>
      <xdr:spPr>
        <a:xfrm>
          <a:off x="7877175" y="676275"/>
          <a:ext cx="518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800"/>
            <a:t>c2</a:t>
          </a:r>
        </a:p>
      </xdr:txBody>
    </xdr:sp>
    <xdr:clientData/>
  </xdr:oneCellAnchor>
  <xdr:twoCellAnchor>
    <xdr:from>
      <xdr:col>8</xdr:col>
      <xdr:colOff>220429</xdr:colOff>
      <xdr:row>6</xdr:row>
      <xdr:rowOff>63933</xdr:rowOff>
    </xdr:from>
    <xdr:to>
      <xdr:col>13</xdr:col>
      <xdr:colOff>211613</xdr:colOff>
      <xdr:row>10</xdr:row>
      <xdr:rowOff>25826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42310F47-5172-4062-AB00-9CC326AF2CED}"/>
            </a:ext>
          </a:extLst>
        </xdr:cNvPr>
        <xdr:cNvCxnSpPr>
          <a:stCxn id="21" idx="2"/>
          <a:endCxn id="16" idx="7"/>
        </xdr:cNvCxnSpPr>
      </xdr:nvCxnSpPr>
      <xdr:spPr>
        <a:xfrm flipH="1">
          <a:off x="5097229" y="1206933"/>
          <a:ext cx="3039184" cy="7238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40822</xdr:colOff>
      <xdr:row>15</xdr:row>
      <xdr:rowOff>163286</xdr:rowOff>
    </xdr:from>
    <xdr:to>
      <xdr:col>23</xdr:col>
      <xdr:colOff>163286</xdr:colOff>
      <xdr:row>29</xdr:row>
      <xdr:rowOff>68036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BF55D882-261E-465E-B480-CAF0E3378254}"/>
            </a:ext>
          </a:extLst>
        </xdr:cNvPr>
        <xdr:cNvSpPr/>
      </xdr:nvSpPr>
      <xdr:spPr>
        <a:xfrm>
          <a:off x="11623222" y="3020786"/>
          <a:ext cx="2560864" cy="2571750"/>
        </a:xfrm>
        <a:prstGeom prst="ellipse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122464</xdr:colOff>
      <xdr:row>22</xdr:row>
      <xdr:rowOff>95250</xdr:rowOff>
    </xdr:from>
    <xdr:to>
      <xdr:col>23</xdr:col>
      <xdr:colOff>163286</xdr:colOff>
      <xdr:row>22</xdr:row>
      <xdr:rowOff>115661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DAE1B5E9-687B-4CDE-A83C-8C9874C9549A}"/>
            </a:ext>
          </a:extLst>
        </xdr:cNvPr>
        <xdr:cNvCxnSpPr>
          <a:endCxn id="23" idx="6"/>
        </xdr:cNvCxnSpPr>
      </xdr:nvCxnSpPr>
      <xdr:spPr>
        <a:xfrm>
          <a:off x="12924064" y="4286250"/>
          <a:ext cx="1260022" cy="20411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476254</xdr:colOff>
      <xdr:row>20</xdr:row>
      <xdr:rowOff>27216</xdr:rowOff>
    </xdr:from>
    <xdr:ext cx="330540" cy="593304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CA1A3F13-FE40-4982-B1F3-A169DEBA16C3}"/>
            </a:ext>
          </a:extLst>
        </xdr:cNvPr>
        <xdr:cNvSpPr txBox="1"/>
      </xdr:nvSpPr>
      <xdr:spPr>
        <a:xfrm>
          <a:off x="13277854" y="3837216"/>
          <a:ext cx="330540" cy="5933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/>
            <a:t>r</a:t>
          </a:r>
        </a:p>
      </xdr:txBody>
    </xdr:sp>
    <xdr:clientData/>
  </xdr:oneCellAnchor>
  <xdr:oneCellAnchor>
    <xdr:from>
      <xdr:col>22</xdr:col>
      <xdr:colOff>110639</xdr:colOff>
      <xdr:row>30</xdr:row>
      <xdr:rowOff>171699</xdr:rowOff>
    </xdr:from>
    <xdr:ext cx="2882932" cy="573811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1CD9B3D9-EA0F-4123-BB50-A46CE35BC0E9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3600" b="0" i="1">
                        <a:latin typeface="Cambria Math" panose="02040503050406030204" pitchFamily="18" charset="0"/>
                      </a:rPr>
                      <m:t>𝐴𝑟𝑒𝑎</m:t>
                    </m:r>
                    <m:r>
                      <a:rPr lang="en-US" sz="36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l-GR" sz="3600" i="1">
                        <a:latin typeface="Cambria Math" panose="02040503050406030204" pitchFamily="18" charset="0"/>
                      </a:rPr>
                      <m:t>𝜋</m:t>
                    </m:r>
                    <m:sSup>
                      <m:sSupPr>
                        <m:ctrlPr>
                          <a:rPr lang="en-US" sz="36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𝑟</m:t>
                        </m:r>
                      </m:e>
                      <m:sup>
                        <m:r>
                          <a:rPr lang="en-US" sz="36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3600"/>
            </a:p>
          </xdr:txBody>
        </xdr:sp>
      </mc:Choice>
      <mc:Fallback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id="{1CD9B3D9-EA0F-4123-BB50-A46CE35BC0E9}"/>
                </a:ext>
              </a:extLst>
            </xdr:cNvPr>
            <xdr:cNvSpPr txBox="1"/>
          </xdr:nvSpPr>
          <xdr:spPr>
            <a:xfrm>
              <a:off x="13521839" y="5886699"/>
              <a:ext cx="2882932" cy="57381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3600" b="0" i="0">
                  <a:latin typeface="Cambria Math" panose="02040503050406030204" pitchFamily="18" charset="0"/>
                </a:rPr>
                <a:t>𝐴𝑟𝑒𝑎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 i="0">
                  <a:latin typeface="Cambria Math" panose="02040503050406030204" pitchFamily="18" charset="0"/>
                </a:rPr>
                <a:t>𝑟^2</a:t>
              </a:r>
              <a:endParaRPr lang="en-US" sz="3600"/>
            </a:p>
          </xdr:txBody>
        </xdr:sp>
      </mc:Fallback>
    </mc:AlternateContent>
    <xdr:clientData/>
  </xdr:oneCellAnchor>
  <xdr:oneCellAnchor>
    <xdr:from>
      <xdr:col>22</xdr:col>
      <xdr:colOff>328353</xdr:colOff>
      <xdr:row>34</xdr:row>
      <xdr:rowOff>49234</xdr:rowOff>
    </xdr:from>
    <xdr:ext cx="5114504" cy="56355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6520CD4-11DC-45A5-B101-DE4C34F7889E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3600" b="0" i="1">
                      <a:latin typeface="Cambria Math" panose="02040503050406030204" pitchFamily="18" charset="0"/>
                    </a:rPr>
                    <m:t>𝐶𝑖𝑟𝑐𝑢𝑚𝑓𝑒𝑟𝑒𝑛𝑐𝑒</m:t>
                  </m:r>
                  <m:r>
                    <a:rPr lang="en-US" sz="3600" i="1">
                      <a:latin typeface="Cambria Math" panose="02040503050406030204" pitchFamily="18" charset="0"/>
                    </a:rPr>
                    <m:t>=</m:t>
                  </m:r>
                  <m:r>
                    <a:rPr lang="en-US" sz="3600" b="0" i="1">
                      <a:latin typeface="Cambria Math" panose="02040503050406030204" pitchFamily="18" charset="0"/>
                    </a:rPr>
                    <m:t>2</m:t>
                  </m:r>
                  <m:r>
                    <a:rPr lang="el-GR" sz="3600" i="1">
                      <a:latin typeface="Cambria Math" panose="02040503050406030204" pitchFamily="18" charset="0"/>
                    </a:rPr>
                    <m:t>𝜋</m:t>
                  </m:r>
                </m:oMath>
              </a14:m>
              <a:r>
                <a:rPr lang="en-US" sz="3600"/>
                <a:t>r</a:t>
              </a:r>
            </a:p>
          </xdr:txBody>
        </xdr:sp>
      </mc:Choice>
      <mc:Fallback>
        <xdr:sp macro="" textlink="">
          <xdr:nvSpPr>
            <xdr:cNvPr id="27" name="TextBox 26">
              <a:extLst>
                <a:ext uri="{FF2B5EF4-FFF2-40B4-BE49-F238E27FC236}">
                  <a16:creationId xmlns:a16="http://schemas.microsoft.com/office/drawing/2014/main" id="{06520CD4-11DC-45A5-B101-DE4C34F7889E}"/>
                </a:ext>
              </a:extLst>
            </xdr:cNvPr>
            <xdr:cNvSpPr txBox="1"/>
          </xdr:nvSpPr>
          <xdr:spPr>
            <a:xfrm>
              <a:off x="13739553" y="6526234"/>
              <a:ext cx="5114504" cy="56355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3600" b="0" i="0">
                  <a:latin typeface="Cambria Math" panose="02040503050406030204" pitchFamily="18" charset="0"/>
                </a:rPr>
                <a:t>𝐶𝑖𝑟𝑐𝑢𝑚𝑓𝑒𝑟𝑒𝑛𝑐𝑒</a:t>
              </a:r>
              <a:r>
                <a:rPr lang="en-US" sz="3600" i="0">
                  <a:latin typeface="Cambria Math" panose="02040503050406030204" pitchFamily="18" charset="0"/>
                </a:rPr>
                <a:t>=</a:t>
              </a:r>
              <a:r>
                <a:rPr lang="en-US" sz="3600" b="0" i="0">
                  <a:latin typeface="Cambria Math" panose="02040503050406030204" pitchFamily="18" charset="0"/>
                </a:rPr>
                <a:t>2</a:t>
              </a:r>
              <a:r>
                <a:rPr lang="el-GR" sz="3600" i="0">
                  <a:latin typeface="Cambria Math" panose="02040503050406030204" pitchFamily="18" charset="0"/>
                </a:rPr>
                <a:t>𝜋</a:t>
              </a:r>
              <a:r>
                <a:rPr lang="en-US" sz="3600"/>
                <a:t>r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590550</xdr:colOff>
      <xdr:row>4</xdr:row>
      <xdr:rowOff>9525</xdr:rowOff>
    </xdr:from>
    <xdr:ext cx="335284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BBE02A8-4A46-480A-A222-C98D8069706A}"/>
            </a:ext>
          </a:extLst>
        </xdr:cNvPr>
        <xdr:cNvSpPr txBox="1"/>
      </xdr:nvSpPr>
      <xdr:spPr>
        <a:xfrm>
          <a:off x="4857750" y="771525"/>
          <a:ext cx="335284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   Visual Basic  for Application   "</a:t>
          </a:r>
          <a:endParaRPr lang="en-US" sz="1800"/>
        </a:p>
      </xdr:txBody>
    </xdr:sp>
    <xdr:clientData/>
  </xdr:oneCellAnchor>
  <xdr:oneCellAnchor>
    <xdr:from>
      <xdr:col>5</xdr:col>
      <xdr:colOff>581025</xdr:colOff>
      <xdr:row>0</xdr:row>
      <xdr:rowOff>142875</xdr:rowOff>
    </xdr:from>
    <xdr:ext cx="276742" cy="37414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EEF453-C567-4702-98A0-6281B4DF9E68}"/>
            </a:ext>
          </a:extLst>
        </xdr:cNvPr>
        <xdr:cNvSpPr txBox="1"/>
      </xdr:nvSpPr>
      <xdr:spPr>
        <a:xfrm>
          <a:off x="3629025" y="142875"/>
          <a:ext cx="276742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</a:t>
          </a:r>
          <a:endParaRPr lang="en-US" sz="1800"/>
        </a:p>
      </xdr:txBody>
    </xdr:sp>
    <xdr:clientData/>
  </xdr:oneCellAnchor>
  <xdr:twoCellAnchor>
    <xdr:from>
      <xdr:col>6</xdr:col>
      <xdr:colOff>248167</xdr:colOff>
      <xdr:row>1</xdr:row>
      <xdr:rowOff>139446</xdr:rowOff>
    </xdr:from>
    <xdr:to>
      <xdr:col>8</xdr:col>
      <xdr:colOff>38100</xdr:colOff>
      <xdr:row>7</xdr:row>
      <xdr:rowOff>177546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3B6941B3-D724-4197-B179-022606EAD87E}"/>
            </a:ext>
          </a:extLst>
        </xdr:cNvPr>
        <xdr:cNvCxnSpPr>
          <a:stCxn id="3" idx="3"/>
          <a:endCxn id="7" idx="1"/>
        </xdr:cNvCxnSpPr>
      </xdr:nvCxnSpPr>
      <xdr:spPr>
        <a:xfrm>
          <a:off x="3905767" y="329946"/>
          <a:ext cx="1009133" cy="11811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38100</xdr:colOff>
      <xdr:row>6</xdr:row>
      <xdr:rowOff>180975</xdr:rowOff>
    </xdr:from>
    <xdr:ext cx="3039678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2CFE09C-EFF5-4A65-83A0-DC30F3332171}"/>
            </a:ext>
          </a:extLst>
        </xdr:cNvPr>
        <xdr:cNvSpPr txBox="1"/>
      </xdr:nvSpPr>
      <xdr:spPr>
        <a:xfrm>
          <a:off x="4914900" y="1323975"/>
          <a:ext cx="3039678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 Basic  for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Application"</a:t>
          </a:r>
          <a:endParaRPr lang="en-US" sz="1800"/>
        </a:p>
      </xdr:txBody>
    </xdr:sp>
    <xdr:clientData/>
  </xdr:oneCellAnchor>
  <xdr:oneCellAnchor>
    <xdr:from>
      <xdr:col>1</xdr:col>
      <xdr:colOff>504825</xdr:colOff>
      <xdr:row>4</xdr:row>
      <xdr:rowOff>76200</xdr:rowOff>
    </xdr:from>
    <xdr:ext cx="735586" cy="37414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290BD6F-7DFE-442D-B703-18EFF9966636}"/>
            </a:ext>
          </a:extLst>
        </xdr:cNvPr>
        <xdr:cNvSpPr txBox="1"/>
      </xdr:nvSpPr>
      <xdr:spPr>
        <a:xfrm>
          <a:off x="1114425" y="838200"/>
          <a:ext cx="73558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result</a:t>
          </a:r>
          <a:endParaRPr lang="en-US" sz="1800"/>
        </a:p>
      </xdr:txBody>
    </xdr:sp>
    <xdr:clientData/>
  </xdr:oneCellAnchor>
  <xdr:twoCellAnchor>
    <xdr:from>
      <xdr:col>3</xdr:col>
      <xdr:colOff>21211</xdr:colOff>
      <xdr:row>5</xdr:row>
      <xdr:rowOff>72771</xdr:rowOff>
    </xdr:from>
    <xdr:to>
      <xdr:col>3</xdr:col>
      <xdr:colOff>466725</xdr:colOff>
      <xdr:row>13</xdr:row>
      <xdr:rowOff>177546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51D870E2-80DD-4846-B9BC-48016D798912}"/>
            </a:ext>
          </a:extLst>
        </xdr:cNvPr>
        <xdr:cNvCxnSpPr>
          <a:stCxn id="9" idx="3"/>
          <a:endCxn id="73" idx="1"/>
        </xdr:cNvCxnSpPr>
      </xdr:nvCxnSpPr>
      <xdr:spPr>
        <a:xfrm>
          <a:off x="1850011" y="1025271"/>
          <a:ext cx="445514" cy="162877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476250</xdr:colOff>
      <xdr:row>5</xdr:row>
      <xdr:rowOff>66675</xdr:rowOff>
    </xdr:from>
    <xdr:ext cx="387157" cy="374141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BDB4303-DABB-449A-8C6F-99D74A8A8FE9}"/>
            </a:ext>
          </a:extLst>
        </xdr:cNvPr>
        <xdr:cNvSpPr txBox="1"/>
      </xdr:nvSpPr>
      <xdr:spPr>
        <a:xfrm>
          <a:off x="2305050" y="101917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twoCellAnchor>
    <xdr:from>
      <xdr:col>7</xdr:col>
      <xdr:colOff>504825</xdr:colOff>
      <xdr:row>11</xdr:row>
      <xdr:rowOff>47625</xdr:rowOff>
    </xdr:from>
    <xdr:to>
      <xdr:col>8</xdr:col>
      <xdr:colOff>276225</xdr:colOff>
      <xdr:row>16</xdr:row>
      <xdr:rowOff>0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9BC6211A-B452-4FDA-ACE6-938A9F7F69EF}"/>
            </a:ext>
          </a:extLst>
        </xdr:cNvPr>
        <xdr:cNvGrpSpPr/>
      </xdr:nvGrpSpPr>
      <xdr:grpSpPr>
        <a:xfrm>
          <a:off x="4772025" y="2143125"/>
          <a:ext cx="381000" cy="904875"/>
          <a:chOff x="5905500" y="2047875"/>
          <a:chExt cx="381000" cy="904875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885F1B0E-3E3E-4332-A988-BDA8ABAF497D}"/>
              </a:ext>
            </a:extLst>
          </xdr:cNvPr>
          <xdr:cNvSpPr/>
        </xdr:nvSpPr>
        <xdr:spPr>
          <a:xfrm>
            <a:off x="5905500" y="20478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A521E82A-AC0E-4564-B7E5-A682F98F6EA4}"/>
              </a:ext>
            </a:extLst>
          </xdr:cNvPr>
          <xdr:cNvSpPr/>
        </xdr:nvSpPr>
        <xdr:spPr>
          <a:xfrm>
            <a:off x="5905500" y="222885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9F84B157-AA25-4D97-90D3-FC2A8F31B698}"/>
              </a:ext>
            </a:extLst>
          </xdr:cNvPr>
          <xdr:cNvSpPr/>
        </xdr:nvSpPr>
        <xdr:spPr>
          <a:xfrm>
            <a:off x="5905500" y="240982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B4F76000-3016-4623-A7EB-5E78A3932C13}"/>
              </a:ext>
            </a:extLst>
          </xdr:cNvPr>
          <xdr:cNvSpPr/>
        </xdr:nvSpPr>
        <xdr:spPr>
          <a:xfrm>
            <a:off x="5905500" y="2590800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82BFEE3D-AE52-48C9-88B6-7292354AE510}"/>
              </a:ext>
            </a:extLst>
          </xdr:cNvPr>
          <xdr:cNvSpPr/>
        </xdr:nvSpPr>
        <xdr:spPr>
          <a:xfrm>
            <a:off x="5905500" y="2771775"/>
            <a:ext cx="381000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8</xdr:col>
      <xdr:colOff>561975</xdr:colOff>
      <xdr:row>10</xdr:row>
      <xdr:rowOff>38100</xdr:rowOff>
    </xdr:from>
    <xdr:ext cx="966931" cy="374141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7AEB51C-BD5D-47BF-A885-F62E9B01CC25}"/>
            </a:ext>
          </a:extLst>
        </xdr:cNvPr>
        <xdr:cNvSpPr txBox="1"/>
      </xdr:nvSpPr>
      <xdr:spPr>
        <a:xfrm>
          <a:off x="5438775" y="1943100"/>
          <a:ext cx="9669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"Visual"</a:t>
          </a:r>
          <a:endParaRPr lang="en-US" sz="1800"/>
        </a:p>
      </xdr:txBody>
    </xdr:sp>
    <xdr:clientData/>
  </xdr:oneCellAnchor>
  <xdr:oneCellAnchor>
    <xdr:from>
      <xdr:col>8</xdr:col>
      <xdr:colOff>600075</xdr:colOff>
      <xdr:row>12</xdr:row>
      <xdr:rowOff>95250</xdr:rowOff>
    </xdr:from>
    <xdr:ext cx="875817" cy="37414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79A264E-2FAD-483A-AB41-0E28AD92A1E0}"/>
            </a:ext>
          </a:extLst>
        </xdr:cNvPr>
        <xdr:cNvSpPr txBox="1"/>
      </xdr:nvSpPr>
      <xdr:spPr>
        <a:xfrm>
          <a:off x="5476875" y="2381250"/>
          <a:ext cx="87581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"Basic"</a:t>
          </a:r>
          <a:endParaRPr lang="en-US" sz="1800"/>
        </a:p>
      </xdr:txBody>
    </xdr:sp>
    <xdr:clientData/>
  </xdr:oneCellAnchor>
  <xdr:oneCellAnchor>
    <xdr:from>
      <xdr:col>9</xdr:col>
      <xdr:colOff>38100</xdr:colOff>
      <xdr:row>14</xdr:row>
      <xdr:rowOff>85725</xdr:rowOff>
    </xdr:from>
    <xdr:ext cx="387157" cy="374141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E0C7602-C749-4A3F-B6F8-8B5EDAB9FC5B}"/>
            </a:ext>
          </a:extLst>
        </xdr:cNvPr>
        <xdr:cNvSpPr txBox="1"/>
      </xdr:nvSpPr>
      <xdr:spPr>
        <a:xfrm>
          <a:off x="5524500" y="2752725"/>
          <a:ext cx="38715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""</a:t>
          </a:r>
          <a:endParaRPr lang="en-US" sz="1800"/>
        </a:p>
      </xdr:txBody>
    </xdr:sp>
    <xdr:clientData/>
  </xdr:oneCellAnchor>
  <xdr:oneCellAnchor>
    <xdr:from>
      <xdr:col>9</xdr:col>
      <xdr:colOff>28575</xdr:colOff>
      <xdr:row>16</xdr:row>
      <xdr:rowOff>76200</xdr:rowOff>
    </xdr:from>
    <xdr:ext cx="666336" cy="374141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5B1B371-1C09-461D-9DD7-0279DB9F2D79}"/>
            </a:ext>
          </a:extLst>
        </xdr:cNvPr>
        <xdr:cNvSpPr txBox="1"/>
      </xdr:nvSpPr>
      <xdr:spPr>
        <a:xfrm>
          <a:off x="5514975" y="3124200"/>
          <a:ext cx="6663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"for"</a:t>
          </a:r>
          <a:endParaRPr lang="en-US" sz="1800"/>
        </a:p>
      </xdr:txBody>
    </xdr:sp>
    <xdr:clientData/>
  </xdr:oneCellAnchor>
  <xdr:oneCellAnchor>
    <xdr:from>
      <xdr:col>9</xdr:col>
      <xdr:colOff>66675</xdr:colOff>
      <xdr:row>18</xdr:row>
      <xdr:rowOff>152400</xdr:rowOff>
    </xdr:from>
    <xdr:ext cx="1483291" cy="37414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8B07A49-D6A2-4958-9ABB-416D6DBEF18C}"/>
            </a:ext>
          </a:extLst>
        </xdr:cNvPr>
        <xdr:cNvSpPr txBox="1"/>
      </xdr:nvSpPr>
      <xdr:spPr>
        <a:xfrm>
          <a:off x="5553075" y="3581400"/>
          <a:ext cx="14832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"Application"</a:t>
          </a:r>
          <a:endParaRPr lang="en-US" sz="1800"/>
        </a:p>
      </xdr:txBody>
    </xdr:sp>
    <xdr:clientData/>
  </xdr:oneCellAnchor>
  <xdr:twoCellAnchor>
    <xdr:from>
      <xdr:col>8</xdr:col>
      <xdr:colOff>276225</xdr:colOff>
      <xdr:row>11</xdr:row>
      <xdr:rowOff>34671</xdr:rowOff>
    </xdr:from>
    <xdr:to>
      <xdr:col>8</xdr:col>
      <xdr:colOff>561975</xdr:colOff>
      <xdr:row>11</xdr:row>
      <xdr:rowOff>138113</xdr:rowOff>
    </xdr:to>
    <xdr:cxnSp macro="">
      <xdr:nvCxnSpPr>
        <xdr:cNvPr id="26" name="Connector: Curved 25">
          <a:extLst>
            <a:ext uri="{FF2B5EF4-FFF2-40B4-BE49-F238E27FC236}">
              <a16:creationId xmlns:a16="http://schemas.microsoft.com/office/drawing/2014/main" id="{03EF7B15-8A8E-4DF4-9B15-3F6BCCAC7F56}"/>
            </a:ext>
          </a:extLst>
        </xdr:cNvPr>
        <xdr:cNvCxnSpPr>
          <a:stCxn id="13" idx="3"/>
          <a:endCxn id="21" idx="1"/>
        </xdr:cNvCxnSpPr>
      </xdr:nvCxnSpPr>
      <xdr:spPr>
        <a:xfrm flipV="1">
          <a:off x="5153025" y="2130171"/>
          <a:ext cx="285750" cy="10344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12</xdr:row>
      <xdr:rowOff>128588</xdr:rowOff>
    </xdr:from>
    <xdr:to>
      <xdr:col>8</xdr:col>
      <xdr:colOff>600075</xdr:colOff>
      <xdr:row>13</xdr:row>
      <xdr:rowOff>91821</xdr:rowOff>
    </xdr:to>
    <xdr:cxnSp macro="">
      <xdr:nvCxnSpPr>
        <xdr:cNvPr id="29" name="Connector: Curved 28">
          <a:extLst>
            <a:ext uri="{FF2B5EF4-FFF2-40B4-BE49-F238E27FC236}">
              <a16:creationId xmlns:a16="http://schemas.microsoft.com/office/drawing/2014/main" id="{9785F84B-D3BD-4FED-B749-EBDD23477525}"/>
            </a:ext>
          </a:extLst>
        </xdr:cNvPr>
        <xdr:cNvCxnSpPr>
          <a:stCxn id="14" idx="3"/>
          <a:endCxn id="22" idx="1"/>
        </xdr:cNvCxnSpPr>
      </xdr:nvCxnSpPr>
      <xdr:spPr>
        <a:xfrm>
          <a:off x="5153025" y="2414588"/>
          <a:ext cx="323850" cy="153733"/>
        </a:xfrm>
        <a:prstGeom prst="curvedConnector3">
          <a:avLst>
            <a:gd name="adj1" fmla="val 794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13</xdr:row>
      <xdr:rowOff>119063</xdr:rowOff>
    </xdr:from>
    <xdr:to>
      <xdr:col>9</xdr:col>
      <xdr:colOff>38100</xdr:colOff>
      <xdr:row>15</xdr:row>
      <xdr:rowOff>82296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A3615F95-B454-4C0F-AB59-169FC23E34B0}"/>
            </a:ext>
          </a:extLst>
        </xdr:cNvPr>
        <xdr:cNvCxnSpPr>
          <a:stCxn id="15" idx="3"/>
          <a:endCxn id="23" idx="1"/>
        </xdr:cNvCxnSpPr>
      </xdr:nvCxnSpPr>
      <xdr:spPr>
        <a:xfrm>
          <a:off x="5153025" y="2595563"/>
          <a:ext cx="371475" cy="3442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14</xdr:row>
      <xdr:rowOff>109538</xdr:rowOff>
    </xdr:from>
    <xdr:to>
      <xdr:col>9</xdr:col>
      <xdr:colOff>28575</xdr:colOff>
      <xdr:row>17</xdr:row>
      <xdr:rowOff>72771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947DE01B-7454-407A-9566-EC1B2B3E5AD8}"/>
            </a:ext>
          </a:extLst>
        </xdr:cNvPr>
        <xdr:cNvCxnSpPr>
          <a:stCxn id="16" idx="3"/>
          <a:endCxn id="24" idx="1"/>
        </xdr:cNvCxnSpPr>
      </xdr:nvCxnSpPr>
      <xdr:spPr>
        <a:xfrm>
          <a:off x="5153025" y="2776538"/>
          <a:ext cx="361950" cy="5347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15</xdr:row>
      <xdr:rowOff>100013</xdr:rowOff>
    </xdr:from>
    <xdr:to>
      <xdr:col>9</xdr:col>
      <xdr:colOff>66675</xdr:colOff>
      <xdr:row>19</xdr:row>
      <xdr:rowOff>148971</xdr:rowOff>
    </xdr:to>
    <xdr:cxnSp macro="">
      <xdr:nvCxnSpPr>
        <xdr:cNvPr id="39" name="Connector: Curved 38">
          <a:extLst>
            <a:ext uri="{FF2B5EF4-FFF2-40B4-BE49-F238E27FC236}">
              <a16:creationId xmlns:a16="http://schemas.microsoft.com/office/drawing/2014/main" id="{588527BA-093A-4BFD-8CEF-6D3A98B94850}"/>
            </a:ext>
          </a:extLst>
        </xdr:cNvPr>
        <xdr:cNvCxnSpPr>
          <a:stCxn id="17" idx="3"/>
          <a:endCxn id="25" idx="1"/>
        </xdr:cNvCxnSpPr>
      </xdr:nvCxnSpPr>
      <xdr:spPr>
        <a:xfrm>
          <a:off x="5153025" y="2957513"/>
          <a:ext cx="400050" cy="81095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76200</xdr:colOff>
      <xdr:row>9</xdr:row>
      <xdr:rowOff>171450</xdr:rowOff>
    </xdr:from>
    <xdr:ext cx="356636" cy="374141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3A9C2FEF-16E7-4B55-AF2D-27C16AB1E92E}"/>
            </a:ext>
          </a:extLst>
        </xdr:cNvPr>
        <xdr:cNvSpPr txBox="1"/>
      </xdr:nvSpPr>
      <xdr:spPr>
        <a:xfrm>
          <a:off x="7391400" y="1885950"/>
          <a:ext cx="35663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</a:t>
          </a:r>
          <a:endParaRPr lang="en-US" sz="1800"/>
        </a:p>
      </xdr:txBody>
    </xdr:sp>
    <xdr:clientData/>
  </xdr:oneCellAnchor>
  <xdr:twoCellAnchor>
    <xdr:from>
      <xdr:col>10</xdr:col>
      <xdr:colOff>309706</xdr:colOff>
      <xdr:row>10</xdr:row>
      <xdr:rowOff>168021</xdr:rowOff>
    </xdr:from>
    <xdr:to>
      <xdr:col>12</xdr:col>
      <xdr:colOff>76200</xdr:colOff>
      <xdr:row>11</xdr:row>
      <xdr:rowOff>34671</xdr:rowOff>
    </xdr:to>
    <xdr:cxnSp macro="">
      <xdr:nvCxnSpPr>
        <xdr:cNvPr id="43" name="Connector: Curved 42">
          <a:extLst>
            <a:ext uri="{FF2B5EF4-FFF2-40B4-BE49-F238E27FC236}">
              <a16:creationId xmlns:a16="http://schemas.microsoft.com/office/drawing/2014/main" id="{CD5CADDF-86AA-4D30-9437-9AA21612B008}"/>
            </a:ext>
          </a:extLst>
        </xdr:cNvPr>
        <xdr:cNvCxnSpPr>
          <a:stCxn id="42" idx="1"/>
          <a:endCxn id="21" idx="3"/>
        </xdr:cNvCxnSpPr>
      </xdr:nvCxnSpPr>
      <xdr:spPr>
        <a:xfrm rot="10800000" flipV="1">
          <a:off x="6405706" y="2073021"/>
          <a:ext cx="985694" cy="571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314325</xdr:colOff>
      <xdr:row>11</xdr:row>
      <xdr:rowOff>161925</xdr:rowOff>
    </xdr:from>
    <xdr:ext cx="281231" cy="374141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A7A6DF2F-D1F6-4186-A4A8-6E110EE4DF16}"/>
            </a:ext>
          </a:extLst>
        </xdr:cNvPr>
        <xdr:cNvSpPr txBox="1"/>
      </xdr:nvSpPr>
      <xdr:spPr>
        <a:xfrm>
          <a:off x="8239125" y="2257425"/>
          <a:ext cx="28123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endParaRPr lang="en-US" sz="1800"/>
        </a:p>
      </xdr:txBody>
    </xdr:sp>
    <xdr:clientData/>
  </xdr:oneCellAnchor>
  <xdr:oneCellAnchor>
    <xdr:from>
      <xdr:col>14</xdr:col>
      <xdr:colOff>123825</xdr:colOff>
      <xdr:row>9</xdr:row>
      <xdr:rowOff>47625</xdr:rowOff>
    </xdr:from>
    <xdr:ext cx="523670" cy="374141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A330CFE9-AE4A-46EE-8C46-1822C90EB712}"/>
            </a:ext>
          </a:extLst>
        </xdr:cNvPr>
        <xdr:cNvSpPr txBox="1"/>
      </xdr:nvSpPr>
      <xdr:spPr>
        <a:xfrm>
          <a:off x="8658225" y="176212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twoCellAnchor>
    <xdr:from>
      <xdr:col>13</xdr:col>
      <xdr:colOff>595556</xdr:colOff>
      <xdr:row>12</xdr:row>
      <xdr:rowOff>158496</xdr:rowOff>
    </xdr:from>
    <xdr:to>
      <xdr:col>14</xdr:col>
      <xdr:colOff>171450</xdr:colOff>
      <xdr:row>18</xdr:row>
      <xdr:rowOff>139446</xdr:rowOff>
    </xdr:to>
    <xdr:cxnSp macro="">
      <xdr:nvCxnSpPr>
        <xdr:cNvPr id="51" name="Connector: Curved 50">
          <a:extLst>
            <a:ext uri="{FF2B5EF4-FFF2-40B4-BE49-F238E27FC236}">
              <a16:creationId xmlns:a16="http://schemas.microsoft.com/office/drawing/2014/main" id="{8E9BDD4A-1CC3-413E-996D-9B17F62282C1}"/>
            </a:ext>
          </a:extLst>
        </xdr:cNvPr>
        <xdr:cNvCxnSpPr>
          <a:stCxn id="47" idx="3"/>
          <a:endCxn id="70" idx="1"/>
        </xdr:cNvCxnSpPr>
      </xdr:nvCxnSpPr>
      <xdr:spPr>
        <a:xfrm>
          <a:off x="8520356" y="2444496"/>
          <a:ext cx="185494" cy="112395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514350</xdr:colOff>
      <xdr:row>7</xdr:row>
      <xdr:rowOff>180975</xdr:rowOff>
    </xdr:from>
    <xdr:ext cx="523670" cy="374141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AFEEAF64-7C5E-4C92-8D9D-5E5ACBCAF77B}"/>
            </a:ext>
          </a:extLst>
        </xdr:cNvPr>
        <xdr:cNvSpPr txBox="1"/>
      </xdr:nvSpPr>
      <xdr:spPr>
        <a:xfrm>
          <a:off x="2343150" y="15144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"V"</a:t>
          </a:r>
          <a:endParaRPr lang="en-US" sz="1800"/>
        </a:p>
      </xdr:txBody>
    </xdr:sp>
    <xdr:clientData/>
  </xdr:oneCellAnchor>
  <xdr:oneCellAnchor>
    <xdr:from>
      <xdr:col>14</xdr:col>
      <xdr:colOff>152400</xdr:colOff>
      <xdr:row>12</xdr:row>
      <xdr:rowOff>104775</xdr:rowOff>
    </xdr:from>
    <xdr:ext cx="523670" cy="374141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8247107D-2FBB-4073-8AD5-F7458DD09280}"/>
            </a:ext>
          </a:extLst>
        </xdr:cNvPr>
        <xdr:cNvSpPr txBox="1"/>
      </xdr:nvSpPr>
      <xdr:spPr>
        <a:xfrm>
          <a:off x="8686800" y="2390775"/>
          <a:ext cx="52367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"B"</a:t>
          </a:r>
          <a:endParaRPr lang="en-US" sz="1800"/>
        </a:p>
      </xdr:txBody>
    </xdr:sp>
    <xdr:clientData/>
  </xdr:oneCellAnchor>
  <xdr:oneCellAnchor>
    <xdr:from>
      <xdr:col>3</xdr:col>
      <xdr:colOff>495300</xdr:colOff>
      <xdr:row>10</xdr:row>
      <xdr:rowOff>66675</xdr:rowOff>
    </xdr:from>
    <xdr:ext cx="653064" cy="374141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73155D22-C9AF-451A-AC39-08CDA7081CC7}"/>
            </a:ext>
          </a:extLst>
        </xdr:cNvPr>
        <xdr:cNvSpPr txBox="1"/>
      </xdr:nvSpPr>
      <xdr:spPr>
        <a:xfrm>
          <a:off x="2324100" y="1971675"/>
          <a:ext cx="65306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"VB"</a:t>
          </a:r>
          <a:endParaRPr lang="en-US" sz="1800"/>
        </a:p>
      </xdr:txBody>
    </xdr:sp>
    <xdr:clientData/>
  </xdr:oneCellAnchor>
  <xdr:oneCellAnchor>
    <xdr:from>
      <xdr:col>14</xdr:col>
      <xdr:colOff>190500</xdr:colOff>
      <xdr:row>15</xdr:row>
      <xdr:rowOff>66675</xdr:rowOff>
    </xdr:from>
    <xdr:ext cx="460191" cy="374141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9B5A7155-B45C-4B0B-82F9-2668FE400955}"/>
            </a:ext>
          </a:extLst>
        </xdr:cNvPr>
        <xdr:cNvSpPr txBox="1"/>
      </xdr:nvSpPr>
      <xdr:spPr>
        <a:xfrm>
          <a:off x="8724900" y="2924175"/>
          <a:ext cx="46019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"f"</a:t>
          </a:r>
          <a:endParaRPr lang="en-US" sz="1800"/>
        </a:p>
      </xdr:txBody>
    </xdr:sp>
    <xdr:clientData/>
  </xdr:oneCellAnchor>
  <xdr:oneCellAnchor>
    <xdr:from>
      <xdr:col>14</xdr:col>
      <xdr:colOff>171450</xdr:colOff>
      <xdr:row>17</xdr:row>
      <xdr:rowOff>142875</xdr:rowOff>
    </xdr:from>
    <xdr:ext cx="527004" cy="374141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B0FA806B-0098-4F36-85A6-32FC4F60D668}"/>
            </a:ext>
          </a:extLst>
        </xdr:cNvPr>
        <xdr:cNvSpPr txBox="1"/>
      </xdr:nvSpPr>
      <xdr:spPr>
        <a:xfrm>
          <a:off x="8705850" y="3381375"/>
          <a:ext cx="527004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800"/>
        </a:p>
      </xdr:txBody>
    </xdr:sp>
    <xdr:clientData/>
  </xdr:oneCellAnchor>
  <xdr:oneCellAnchor>
    <xdr:from>
      <xdr:col>3</xdr:col>
      <xdr:colOff>466725</xdr:colOff>
      <xdr:row>12</xdr:row>
      <xdr:rowOff>180975</xdr:rowOff>
    </xdr:from>
    <xdr:ext cx="792909" cy="374141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9AB62584-DF6F-4101-904C-0A905EF2305D}"/>
            </a:ext>
          </a:extLst>
        </xdr:cNvPr>
        <xdr:cNvSpPr txBox="1"/>
      </xdr:nvSpPr>
      <xdr:spPr>
        <a:xfrm>
          <a:off x="2295525" y="2466975"/>
          <a:ext cx="79290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"VBA"</a:t>
          </a:r>
          <a:endParaRPr lang="en-US" sz="1800"/>
        </a:p>
      </xdr:txBody>
    </xdr:sp>
    <xdr:clientData/>
  </xdr:oneCellAnchor>
  <xdr:oneCellAnchor>
    <xdr:from>
      <xdr:col>14</xdr:col>
      <xdr:colOff>97971</xdr:colOff>
      <xdr:row>6</xdr:row>
      <xdr:rowOff>187779</xdr:rowOff>
    </xdr:from>
    <xdr:ext cx="623569" cy="374141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4FDB59E8-EB75-4C6A-94F1-4CD1F3F753DD}"/>
            </a:ext>
          </a:extLst>
        </xdr:cNvPr>
        <xdr:cNvSpPr txBox="1"/>
      </xdr:nvSpPr>
      <xdr:spPr>
        <a:xfrm>
          <a:off x="8632371" y="1330779"/>
          <a:ext cx="62356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w[0]</a:t>
          </a:r>
          <a:endParaRPr lang="en-US" sz="1800" u="sng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50132</xdr:colOff>
      <xdr:row>6</xdr:row>
      <xdr:rowOff>43686</xdr:rowOff>
    </xdr:from>
    <xdr:to>
      <xdr:col>3</xdr:col>
      <xdr:colOff>429544</xdr:colOff>
      <xdr:row>7</xdr:row>
      <xdr:rowOff>52432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706E17-872A-4219-90C8-6656F5A7C976}"/>
            </a:ext>
          </a:extLst>
        </xdr:cNvPr>
        <xdr:cNvSpPr txBox="1"/>
      </xdr:nvSpPr>
      <xdr:spPr>
        <a:xfrm>
          <a:off x="1536032" y="1186686"/>
          <a:ext cx="37941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5</xdr:col>
      <xdr:colOff>299543</xdr:colOff>
      <xdr:row>8</xdr:row>
      <xdr:rowOff>114300</xdr:rowOff>
    </xdr:from>
    <xdr:to>
      <xdr:col>6</xdr:col>
      <xdr:colOff>103414</xdr:colOff>
      <xdr:row>9</xdr:row>
      <xdr:rowOff>108857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F3EE3AD-5B4E-4AE9-A610-8BDADE70F83C}"/>
            </a:ext>
          </a:extLst>
        </xdr:cNvPr>
        <xdr:cNvGrpSpPr/>
      </xdr:nvGrpSpPr>
      <xdr:grpSpPr>
        <a:xfrm>
          <a:off x="3004643" y="1638300"/>
          <a:ext cx="413471" cy="185057"/>
          <a:chOff x="3962400" y="1638300"/>
          <a:chExt cx="413657" cy="18505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1B76AC4-AD15-4240-AAB0-1316BD92741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D580D4A9-9674-4498-506F-5D615472A5B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5</xdr:col>
      <xdr:colOff>299543</xdr:colOff>
      <xdr:row>9</xdr:row>
      <xdr:rowOff>168728</xdr:rowOff>
    </xdr:from>
    <xdr:to>
      <xdr:col>6</xdr:col>
      <xdr:colOff>103414</xdr:colOff>
      <xdr:row>10</xdr:row>
      <xdr:rowOff>163285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5CA35A29-3F1E-458B-AD53-2764FF9D9239}"/>
            </a:ext>
          </a:extLst>
        </xdr:cNvPr>
        <xdr:cNvGrpSpPr/>
      </xdr:nvGrpSpPr>
      <xdr:grpSpPr>
        <a:xfrm>
          <a:off x="3004643" y="1883228"/>
          <a:ext cx="413471" cy="185057"/>
          <a:chOff x="3962400" y="1638300"/>
          <a:chExt cx="413657" cy="185057"/>
        </a:xfrm>
      </xdr:grpSpPr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C00CA88F-8591-2200-5A65-92473A39318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69FB3C4B-7BAB-67B3-AB02-2A9EDE08C5F4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5</xdr:col>
      <xdr:colOff>299543</xdr:colOff>
      <xdr:row>11</xdr:row>
      <xdr:rowOff>32657</xdr:rowOff>
    </xdr:from>
    <xdr:to>
      <xdr:col>6</xdr:col>
      <xdr:colOff>103414</xdr:colOff>
      <xdr:row>12</xdr:row>
      <xdr:rowOff>27214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50208A98-E7C3-46D3-99FB-D0EB8E5D6232}"/>
            </a:ext>
          </a:extLst>
        </xdr:cNvPr>
        <xdr:cNvGrpSpPr/>
      </xdr:nvGrpSpPr>
      <xdr:grpSpPr>
        <a:xfrm>
          <a:off x="3004643" y="2128157"/>
          <a:ext cx="413471" cy="185057"/>
          <a:chOff x="3962400" y="1638300"/>
          <a:chExt cx="413657" cy="185057"/>
        </a:xfrm>
      </xdr:grpSpPr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E0D8DE62-C44D-5C59-99EF-A8E5F94F9DFA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DBABBF9A-9721-A9C4-6EC3-68728421C565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4</xdr:col>
      <xdr:colOff>255893</xdr:colOff>
      <xdr:row>8</xdr:row>
      <xdr:rowOff>136072</xdr:rowOff>
    </xdr:from>
    <xdr:to>
      <xdr:col>4</xdr:col>
      <xdr:colOff>457524</xdr:colOff>
      <xdr:row>11</xdr:row>
      <xdr:rowOff>141514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C10E21C1-FA90-493E-8246-6DF4B554056D}"/>
            </a:ext>
          </a:extLst>
        </xdr:cNvPr>
        <xdr:cNvGrpSpPr/>
      </xdr:nvGrpSpPr>
      <xdr:grpSpPr>
        <a:xfrm>
          <a:off x="2351393" y="1660072"/>
          <a:ext cx="201631" cy="576942"/>
          <a:chOff x="3309256" y="1763486"/>
          <a:chExt cx="201386" cy="576942"/>
        </a:xfrm>
      </xdr:grpSpPr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8F007E0-59C6-2A07-5F3D-9BB6C353BB4B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8C18FBE2-28D4-9776-1CDC-E92B7F0F0F5A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4E23FDC5-A59E-3B90-4686-13E8FDD0180D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4</xdr:col>
      <xdr:colOff>457524</xdr:colOff>
      <xdr:row>9</xdr:row>
      <xdr:rowOff>16329</xdr:rowOff>
    </xdr:from>
    <xdr:to>
      <xdr:col>5</xdr:col>
      <xdr:colOff>299543</xdr:colOff>
      <xdr:row>9</xdr:row>
      <xdr:rowOff>38101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2FE389CF-1F18-41B0-95DA-A1A17A7F25F8}"/>
            </a:ext>
          </a:extLst>
        </xdr:cNvPr>
        <xdr:cNvCxnSpPr>
          <a:stCxn id="14" idx="3"/>
          <a:endCxn id="4" idx="1"/>
        </xdr:cNvCxnSpPr>
      </xdr:nvCxnSpPr>
      <xdr:spPr>
        <a:xfrm flipV="1">
          <a:off x="2553024" y="1730829"/>
          <a:ext cx="451619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10</xdr:row>
      <xdr:rowOff>43543</xdr:rowOff>
    </xdr:from>
    <xdr:to>
      <xdr:col>5</xdr:col>
      <xdr:colOff>299543</xdr:colOff>
      <xdr:row>10</xdr:row>
      <xdr:rowOff>70757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59CC87BD-5BF4-4E4E-8C66-A448D237BDF6}"/>
            </a:ext>
          </a:extLst>
        </xdr:cNvPr>
        <xdr:cNvCxnSpPr>
          <a:stCxn id="13" idx="3"/>
          <a:endCxn id="7" idx="1"/>
        </xdr:cNvCxnSpPr>
      </xdr:nvCxnSpPr>
      <xdr:spPr>
        <a:xfrm>
          <a:off x="2553024" y="1948543"/>
          <a:ext cx="451619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457524</xdr:colOff>
      <xdr:row>11</xdr:row>
      <xdr:rowOff>48986</xdr:rowOff>
    </xdr:from>
    <xdr:to>
      <xdr:col>5</xdr:col>
      <xdr:colOff>299543</xdr:colOff>
      <xdr:row>11</xdr:row>
      <xdr:rowOff>125186</xdr:rowOff>
    </xdr:to>
    <xdr:cxnSp macro="">
      <xdr:nvCxnSpPr>
        <xdr:cNvPr id="18" name="Connector: Curved 17">
          <a:extLst>
            <a:ext uri="{FF2B5EF4-FFF2-40B4-BE49-F238E27FC236}">
              <a16:creationId xmlns:a16="http://schemas.microsoft.com/office/drawing/2014/main" id="{B16F5E17-B0CA-4C85-8983-89613E603A40}"/>
            </a:ext>
          </a:extLst>
        </xdr:cNvPr>
        <xdr:cNvCxnSpPr>
          <a:stCxn id="15" idx="3"/>
          <a:endCxn id="10" idx="1"/>
        </xdr:cNvCxnSpPr>
      </xdr:nvCxnSpPr>
      <xdr:spPr>
        <a:xfrm>
          <a:off x="2553024" y="2144486"/>
          <a:ext cx="451619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239837</xdr:colOff>
      <xdr:row>7</xdr:row>
      <xdr:rowOff>52432</xdr:rowOff>
    </xdr:from>
    <xdr:to>
      <xdr:col>3</xdr:col>
      <xdr:colOff>352284</xdr:colOff>
      <xdr:row>8</xdr:row>
      <xdr:rowOff>2832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DE96B86B-D077-4593-8FDA-7F1352CDEA08}"/>
            </a:ext>
          </a:extLst>
        </xdr:cNvPr>
        <xdr:cNvCxnSpPr>
          <a:stCxn id="2" idx="2"/>
          <a:endCxn id="62" idx="1"/>
        </xdr:cNvCxnSpPr>
      </xdr:nvCxnSpPr>
      <xdr:spPr>
        <a:xfrm rot="16200000" flipH="1">
          <a:off x="1711511" y="1400158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AF115A3-9BC3-423A-8054-8F93B3A4E475}"/>
            </a:ext>
          </a:extLst>
        </xdr:cNvPr>
        <xdr:cNvSpPr txBox="1"/>
      </xdr:nvSpPr>
      <xdr:spPr>
        <a:xfrm>
          <a:off x="30109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42262</xdr:rowOff>
    </xdr:from>
    <xdr:to>
      <xdr:col>6</xdr:col>
      <xdr:colOff>481262</xdr:colOff>
      <xdr:row>6</xdr:row>
      <xdr:rowOff>160420</xdr:rowOff>
    </xdr:to>
    <xdr:cxnSp macro="">
      <xdr:nvCxnSpPr>
        <xdr:cNvPr id="21" name="Connector: Curved 20">
          <a:extLst>
            <a:ext uri="{FF2B5EF4-FFF2-40B4-BE49-F238E27FC236}">
              <a16:creationId xmlns:a16="http://schemas.microsoft.com/office/drawing/2014/main" id="{182266C7-768A-472B-8BC9-C1E858910C1C}"/>
            </a:ext>
          </a:extLst>
        </xdr:cNvPr>
        <xdr:cNvCxnSpPr>
          <a:stCxn id="20" idx="2"/>
          <a:endCxn id="66" idx="2"/>
        </xdr:cNvCxnSpPr>
      </xdr:nvCxnSpPr>
      <xdr:spPr>
        <a:xfrm rot="16200000" flipH="1">
          <a:off x="3439092" y="946550"/>
          <a:ext cx="118158" cy="595582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38099</xdr:colOff>
      <xdr:row>8</xdr:row>
      <xdr:rowOff>97972</xdr:rowOff>
    </xdr:from>
    <xdr:to>
      <xdr:col>8</xdr:col>
      <xdr:colOff>359229</xdr:colOff>
      <xdr:row>8</xdr:row>
      <xdr:rowOff>130630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1BABFF2B-2A66-458D-921D-35FB5CB60BC7}"/>
            </a:ext>
          </a:extLst>
        </xdr:cNvPr>
        <xdr:cNvCxnSpPr>
          <a:stCxn id="25" idx="3"/>
          <a:endCxn id="27" idx="1"/>
        </xdr:cNvCxnSpPr>
      </xdr:nvCxnSpPr>
      <xdr:spPr>
        <a:xfrm flipV="1">
          <a:off x="4571999" y="1621972"/>
          <a:ext cx="321130" cy="32658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446313</xdr:colOff>
      <xdr:row>8</xdr:row>
      <xdr:rowOff>38101</xdr:rowOff>
    </xdr:from>
    <xdr:to>
      <xdr:col>8</xdr:col>
      <xdr:colOff>38099</xdr:colOff>
      <xdr:row>10</xdr:row>
      <xdr:rowOff>38100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B42C3A40-E4DC-491F-8E92-700BD3EAF9E3}"/>
            </a:ext>
          </a:extLst>
        </xdr:cNvPr>
        <xdr:cNvGrpSpPr/>
      </xdr:nvGrpSpPr>
      <xdr:grpSpPr>
        <a:xfrm>
          <a:off x="4370613" y="1562101"/>
          <a:ext cx="201386" cy="380999"/>
          <a:chOff x="5323113" y="1562101"/>
          <a:chExt cx="201386" cy="380999"/>
        </a:xfrm>
      </xdr:grpSpPr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9BBD639B-AA36-723C-C342-CD0EEB247959}"/>
              </a:ext>
            </a:extLst>
          </xdr:cNvPr>
          <xdr:cNvSpPr/>
        </xdr:nvSpPr>
        <xdr:spPr>
          <a:xfrm>
            <a:off x="5323113" y="175804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E5B4CC9-6143-BE73-96FB-18E8A01CB762}"/>
              </a:ext>
            </a:extLst>
          </xdr:cNvPr>
          <xdr:cNvSpPr/>
        </xdr:nvSpPr>
        <xdr:spPr>
          <a:xfrm>
            <a:off x="5323113" y="156210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8</xdr:col>
      <xdr:colOff>359229</xdr:colOff>
      <xdr:row>8</xdr:row>
      <xdr:rowOff>5443</xdr:rowOff>
    </xdr:from>
    <xdr:to>
      <xdr:col>9</xdr:col>
      <xdr:colOff>163286</xdr:colOff>
      <xdr:row>9</xdr:row>
      <xdr:rowOff>0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9B175FBA-B855-4ED2-9FC5-A002D994098E}"/>
            </a:ext>
          </a:extLst>
        </xdr:cNvPr>
        <xdr:cNvGrpSpPr/>
      </xdr:nvGrpSpPr>
      <xdr:grpSpPr>
        <a:xfrm>
          <a:off x="4893129" y="1529443"/>
          <a:ext cx="413657" cy="185057"/>
          <a:chOff x="3962400" y="1638300"/>
          <a:chExt cx="413657" cy="185057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B733EE16-729F-A967-4818-E3E8FD6B40F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0C012B6-8044-B169-7563-412D3BADE85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8</xdr:col>
      <xdr:colOff>359229</xdr:colOff>
      <xdr:row>9</xdr:row>
      <xdr:rowOff>54428</xdr:rowOff>
    </xdr:from>
    <xdr:to>
      <xdr:col>9</xdr:col>
      <xdr:colOff>163286</xdr:colOff>
      <xdr:row>10</xdr:row>
      <xdr:rowOff>48985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7ECAA32C-897A-444B-96B7-52E06CBEAF25}"/>
            </a:ext>
          </a:extLst>
        </xdr:cNvPr>
        <xdr:cNvGrpSpPr/>
      </xdr:nvGrpSpPr>
      <xdr:grpSpPr>
        <a:xfrm>
          <a:off x="4893129" y="1768928"/>
          <a:ext cx="413657" cy="185057"/>
          <a:chOff x="3962400" y="1638300"/>
          <a:chExt cx="413657" cy="185057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7B2A791-9191-7CC8-C1E5-23518DC19A7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42B33C4A-9CC8-B104-75CF-3FA1D503C3EF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8</xdr:col>
      <xdr:colOff>38099</xdr:colOff>
      <xdr:row>9</xdr:row>
      <xdr:rowOff>136072</xdr:rowOff>
    </xdr:from>
    <xdr:to>
      <xdr:col>8</xdr:col>
      <xdr:colOff>359229</xdr:colOff>
      <xdr:row>9</xdr:row>
      <xdr:rowOff>146957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729D7071-F892-4072-B719-32270A3BB5E3}"/>
            </a:ext>
          </a:extLst>
        </xdr:cNvPr>
        <xdr:cNvCxnSpPr>
          <a:stCxn id="24" idx="3"/>
          <a:endCxn id="30" idx="1"/>
        </xdr:cNvCxnSpPr>
      </xdr:nvCxnSpPr>
      <xdr:spPr>
        <a:xfrm>
          <a:off x="4571999" y="1850572"/>
          <a:ext cx="321130" cy="10885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171450</xdr:colOff>
      <xdr:row>6</xdr:row>
      <xdr:rowOff>119743</xdr:rowOff>
    </xdr:from>
    <xdr:ext cx="560613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1C584A63-075C-4F06-937A-1F1C4912742C}"/>
            </a:ext>
          </a:extLst>
        </xdr:cNvPr>
        <xdr:cNvSpPr txBox="1"/>
      </xdr:nvSpPr>
      <xdr:spPr>
        <a:xfrm>
          <a:off x="5924550" y="1262743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oneCellAnchor>
  <xdr:twoCellAnchor>
    <xdr:from>
      <xdr:col>11</xdr:col>
      <xdr:colOff>375557</xdr:colOff>
      <xdr:row>8</xdr:row>
      <xdr:rowOff>125186</xdr:rowOff>
    </xdr:from>
    <xdr:to>
      <xdr:col>12</xdr:col>
      <xdr:colOff>342900</xdr:colOff>
      <xdr:row>9</xdr:row>
      <xdr:rowOff>119743</xdr:rowOff>
    </xdr:to>
    <xdr:grpSp>
      <xdr:nvGrpSpPr>
        <xdr:cNvPr id="34" name="Group 33">
          <a:extLst>
            <a:ext uri="{FF2B5EF4-FFF2-40B4-BE49-F238E27FC236}">
              <a16:creationId xmlns:a16="http://schemas.microsoft.com/office/drawing/2014/main" id="{6300612D-CB3D-4221-BB83-FFE3D4155431}"/>
            </a:ext>
          </a:extLst>
        </xdr:cNvPr>
        <xdr:cNvGrpSpPr/>
      </xdr:nvGrpSpPr>
      <xdr:grpSpPr>
        <a:xfrm>
          <a:off x="6738257" y="1649186"/>
          <a:ext cx="576943" cy="185057"/>
          <a:chOff x="3962400" y="1638300"/>
          <a:chExt cx="413657" cy="185057"/>
        </a:xfrm>
      </xdr:grpSpPr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513D23E6-3A44-026C-2736-6AB146F007F9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5C44915B-9F81-92B7-64A7-23357B36BE3A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9</xdr:row>
      <xdr:rowOff>179614</xdr:rowOff>
    </xdr:from>
    <xdr:to>
      <xdr:col>12</xdr:col>
      <xdr:colOff>348343</xdr:colOff>
      <xdr:row>10</xdr:row>
      <xdr:rowOff>174171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9785E30D-54BF-47ED-8A5A-EDF87510E048}"/>
            </a:ext>
          </a:extLst>
        </xdr:cNvPr>
        <xdr:cNvGrpSpPr/>
      </xdr:nvGrpSpPr>
      <xdr:grpSpPr>
        <a:xfrm>
          <a:off x="6738257" y="1894114"/>
          <a:ext cx="582386" cy="185057"/>
          <a:chOff x="3962400" y="1638300"/>
          <a:chExt cx="413657" cy="185057"/>
        </a:xfrm>
      </xdr:grpSpPr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E784A1D-A036-97AF-4A42-1CFE22C11841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4E659E43-A3DD-2249-5F12-C7654C184EA5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11</xdr:col>
      <xdr:colOff>375557</xdr:colOff>
      <xdr:row>11</xdr:row>
      <xdr:rowOff>43543</xdr:rowOff>
    </xdr:from>
    <xdr:to>
      <xdr:col>12</xdr:col>
      <xdr:colOff>348343</xdr:colOff>
      <xdr:row>12</xdr:row>
      <xdr:rowOff>38100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6035F843-CE82-486D-BE38-E3245A5A09AF}"/>
            </a:ext>
          </a:extLst>
        </xdr:cNvPr>
        <xdr:cNvGrpSpPr/>
      </xdr:nvGrpSpPr>
      <xdr:grpSpPr>
        <a:xfrm>
          <a:off x="6738257" y="2139043"/>
          <a:ext cx="582386" cy="185057"/>
          <a:chOff x="3962400" y="1638300"/>
          <a:chExt cx="413657" cy="185057"/>
        </a:xfrm>
      </xdr:grpSpPr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44E116CE-DB65-F21C-B381-96C0F8E2BD4F}"/>
              </a:ext>
            </a:extLst>
          </xdr:cNvPr>
          <xdr:cNvSpPr/>
        </xdr:nvSpPr>
        <xdr:spPr>
          <a:xfrm>
            <a:off x="3962400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6603C343-D66C-5C33-54BB-D2F9DEE6FC70}"/>
              </a:ext>
            </a:extLst>
          </xdr:cNvPr>
          <xdr:cNvSpPr/>
        </xdr:nvSpPr>
        <xdr:spPr>
          <a:xfrm>
            <a:off x="4174671" y="1638300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700"/>
              <a:t>0</a:t>
            </a:r>
          </a:p>
        </xdr:txBody>
      </xdr:sp>
    </xdr:grpSp>
    <xdr:clientData/>
  </xdr:twoCellAnchor>
  <xdr:twoCellAnchor>
    <xdr:from>
      <xdr:col>10</xdr:col>
      <xdr:colOff>332013</xdr:colOff>
      <xdr:row>8</xdr:row>
      <xdr:rowOff>146958</xdr:rowOff>
    </xdr:from>
    <xdr:to>
      <xdr:col>10</xdr:col>
      <xdr:colOff>533399</xdr:colOff>
      <xdr:row>11</xdr:row>
      <xdr:rowOff>152400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11C0E572-9EBD-4097-A70D-9C903C9D91C0}"/>
            </a:ext>
          </a:extLst>
        </xdr:cNvPr>
        <xdr:cNvGrpSpPr/>
      </xdr:nvGrpSpPr>
      <xdr:grpSpPr>
        <a:xfrm>
          <a:off x="6085113" y="1670958"/>
          <a:ext cx="201386" cy="576942"/>
          <a:chOff x="3309256" y="1763486"/>
          <a:chExt cx="201386" cy="576942"/>
        </a:xfrm>
      </xdr:grpSpPr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7B513B47-7516-F8E2-75C3-86C83AC46441}"/>
              </a:ext>
            </a:extLst>
          </xdr:cNvPr>
          <xdr:cNvSpPr/>
        </xdr:nvSpPr>
        <xdr:spPr>
          <a:xfrm>
            <a:off x="3309256" y="195942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61E7C908-FE7E-8B7B-7063-724A15003CB4}"/>
              </a:ext>
            </a:extLst>
          </xdr:cNvPr>
          <xdr:cNvSpPr/>
        </xdr:nvSpPr>
        <xdr:spPr>
          <a:xfrm>
            <a:off x="3309256" y="176348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650AFD6E-3F7A-5AB4-B51C-5D831BA790F9}"/>
              </a:ext>
            </a:extLst>
          </xdr:cNvPr>
          <xdr:cNvSpPr/>
        </xdr:nvSpPr>
        <xdr:spPr>
          <a:xfrm>
            <a:off x="3309256" y="215537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10</xdr:col>
      <xdr:colOff>533399</xdr:colOff>
      <xdr:row>9</xdr:row>
      <xdr:rowOff>27215</xdr:rowOff>
    </xdr:from>
    <xdr:to>
      <xdr:col>11</xdr:col>
      <xdr:colOff>375557</xdr:colOff>
      <xdr:row>9</xdr:row>
      <xdr:rowOff>48987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id="{66235D93-9798-41BA-80B4-464C96F57AB1}"/>
            </a:ext>
          </a:extLst>
        </xdr:cNvPr>
        <xdr:cNvCxnSpPr>
          <a:stCxn id="45" idx="3"/>
          <a:endCxn id="35" idx="1"/>
        </xdr:cNvCxnSpPr>
      </xdr:nvCxnSpPr>
      <xdr:spPr>
        <a:xfrm flipV="1">
          <a:off x="6286499" y="1741715"/>
          <a:ext cx="451758" cy="21772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10</xdr:row>
      <xdr:rowOff>54429</xdr:rowOff>
    </xdr:from>
    <xdr:to>
      <xdr:col>11</xdr:col>
      <xdr:colOff>375557</xdr:colOff>
      <xdr:row>10</xdr:row>
      <xdr:rowOff>81643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C331075C-7109-44FD-B442-7EC672C60CBC}"/>
            </a:ext>
          </a:extLst>
        </xdr:cNvPr>
        <xdr:cNvCxnSpPr>
          <a:stCxn id="44" idx="3"/>
          <a:endCxn id="38" idx="1"/>
        </xdr:cNvCxnSpPr>
      </xdr:nvCxnSpPr>
      <xdr:spPr>
        <a:xfrm>
          <a:off x="6286499" y="1959429"/>
          <a:ext cx="451758" cy="27214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533399</xdr:colOff>
      <xdr:row>11</xdr:row>
      <xdr:rowOff>59872</xdr:rowOff>
    </xdr:from>
    <xdr:to>
      <xdr:col>11</xdr:col>
      <xdr:colOff>375557</xdr:colOff>
      <xdr:row>11</xdr:row>
      <xdr:rowOff>136072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86682956-603E-4E57-8E5A-2D4F113E95CC}"/>
            </a:ext>
          </a:extLst>
        </xdr:cNvPr>
        <xdr:cNvCxnSpPr>
          <a:stCxn id="46" idx="3"/>
          <a:endCxn id="41" idx="1"/>
        </xdr:cNvCxnSpPr>
      </xdr:nvCxnSpPr>
      <xdr:spPr>
        <a:xfrm>
          <a:off x="6286499" y="2155372"/>
          <a:ext cx="451758" cy="7620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432707</xdr:colOff>
      <xdr:row>7</xdr:row>
      <xdr:rowOff>128489</xdr:rowOff>
    </xdr:from>
    <xdr:to>
      <xdr:col>10</xdr:col>
      <xdr:colOff>451758</xdr:colOff>
      <xdr:row>8</xdr:row>
      <xdr:rowOff>146958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730F9F1B-5334-4675-AF38-2D9E0D210480}"/>
            </a:ext>
          </a:extLst>
        </xdr:cNvPr>
        <xdr:cNvCxnSpPr>
          <a:stCxn id="33" idx="2"/>
          <a:endCxn id="45" idx="0"/>
        </xdr:cNvCxnSpPr>
      </xdr:nvCxnSpPr>
      <xdr:spPr>
        <a:xfrm rot="5400000">
          <a:off x="6090848" y="1556948"/>
          <a:ext cx="208969" cy="190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333589</xdr:colOff>
      <xdr:row>15</xdr:row>
      <xdr:rowOff>35236</xdr:rowOff>
    </xdr:from>
    <xdr:to>
      <xdr:col>8</xdr:col>
      <xdr:colOff>371821</xdr:colOff>
      <xdr:row>16</xdr:row>
      <xdr:rowOff>29793</xdr:rowOff>
    </xdr:to>
    <xdr:grpSp>
      <xdr:nvGrpSpPr>
        <xdr:cNvPr id="51" name="Group 50">
          <a:extLst>
            <a:ext uri="{FF2B5EF4-FFF2-40B4-BE49-F238E27FC236}">
              <a16:creationId xmlns:a16="http://schemas.microsoft.com/office/drawing/2014/main" id="{90D346DB-3A4A-4FE2-B011-0ED07D9A5551}"/>
            </a:ext>
          </a:extLst>
        </xdr:cNvPr>
        <xdr:cNvGrpSpPr/>
      </xdr:nvGrpSpPr>
      <xdr:grpSpPr>
        <a:xfrm>
          <a:off x="3648289" y="2892736"/>
          <a:ext cx="1257432" cy="185057"/>
          <a:chOff x="2415269" y="1006348"/>
          <a:chExt cx="1260250" cy="185057"/>
        </a:xfrm>
      </xdr:grpSpPr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C5016AFE-3DCF-6C29-A19F-B4B1E00E2ECD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6FCE6C79-5914-6950-94B5-7C952FD00937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E52B472-F8F5-2593-E58B-86E05447D47F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21F7E0A-F3DF-D365-79D4-7C299A6AF1BA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224876C0-4CEE-F4ED-FBA5-5709775CF226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3AEEDFD0-88D0-26F4-B933-4B3D94A64121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oneCellAnchor>
    <xdr:from>
      <xdr:col>5</xdr:col>
      <xdr:colOff>28791</xdr:colOff>
      <xdr:row>15</xdr:row>
      <xdr:rowOff>89664</xdr:rowOff>
    </xdr:from>
    <xdr:ext cx="560613" cy="199246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7B8474B-E069-4D19-A0C6-4460C06D9653}"/>
            </a:ext>
          </a:extLst>
        </xdr:cNvPr>
        <xdr:cNvSpPr txBox="1"/>
      </xdr:nvSpPr>
      <xdr:spPr>
        <a:xfrm>
          <a:off x="2733891" y="2947164"/>
          <a:ext cx="560613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items</a:t>
          </a:r>
        </a:p>
      </xdr:txBody>
    </xdr:sp>
    <xdr:clientData/>
  </xdr:oneCellAnchor>
  <xdr:twoCellAnchor>
    <xdr:from>
      <xdr:col>5</xdr:col>
      <xdr:colOff>482557</xdr:colOff>
      <xdr:row>15</xdr:row>
      <xdr:rowOff>149536</xdr:rowOff>
    </xdr:from>
    <xdr:to>
      <xdr:col>6</xdr:col>
      <xdr:colOff>279162</xdr:colOff>
      <xdr:row>16</xdr:row>
      <xdr:rowOff>67892</xdr:rowOff>
    </xdr:to>
    <xdr:cxnSp macro="">
      <xdr:nvCxnSpPr>
        <xdr:cNvPr id="59" name="Connector: Curved 58">
          <a:extLst>
            <a:ext uri="{FF2B5EF4-FFF2-40B4-BE49-F238E27FC236}">
              <a16:creationId xmlns:a16="http://schemas.microsoft.com/office/drawing/2014/main" id="{0AF5C44D-0D2D-43F5-A3DD-713F57941805}"/>
            </a:ext>
          </a:extLst>
        </xdr:cNvPr>
        <xdr:cNvCxnSpPr/>
      </xdr:nvCxnSpPr>
      <xdr:spPr>
        <a:xfrm flipV="1">
          <a:off x="3187657" y="3007036"/>
          <a:ext cx="406205" cy="10885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471667</xdr:colOff>
      <xdr:row>18</xdr:row>
      <xdr:rowOff>57007</xdr:rowOff>
    </xdr:from>
    <xdr:ext cx="210222" cy="199246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3831F3B8-BC26-4C91-97CF-932D3AE0B009}"/>
            </a:ext>
          </a:extLst>
        </xdr:cNvPr>
        <xdr:cNvSpPr txBox="1"/>
      </xdr:nvSpPr>
      <xdr:spPr>
        <a:xfrm>
          <a:off x="3786367" y="3486007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i</a:t>
          </a:r>
        </a:p>
      </xdr:txBody>
    </xdr:sp>
    <xdr:clientData/>
  </xdr:oneCellAnchor>
  <xdr:twoCellAnchor>
    <xdr:from>
      <xdr:col>6</xdr:col>
      <xdr:colOff>456200</xdr:colOff>
      <xdr:row>16</xdr:row>
      <xdr:rowOff>65171</xdr:rowOff>
    </xdr:from>
    <xdr:to>
      <xdr:col>6</xdr:col>
      <xdr:colOff>576778</xdr:colOff>
      <xdr:row>18</xdr:row>
      <xdr:rowOff>57007</xdr:rowOff>
    </xdr:to>
    <xdr:cxnSp macro="">
      <xdr:nvCxnSpPr>
        <xdr:cNvPr id="61" name="Connector: Curved 60">
          <a:extLst>
            <a:ext uri="{FF2B5EF4-FFF2-40B4-BE49-F238E27FC236}">
              <a16:creationId xmlns:a16="http://schemas.microsoft.com/office/drawing/2014/main" id="{CF854408-451F-4089-8D96-697F67FCCE38}"/>
            </a:ext>
          </a:extLst>
        </xdr:cNvPr>
        <xdr:cNvCxnSpPr>
          <a:stCxn id="60" idx="0"/>
        </xdr:cNvCxnSpPr>
      </xdr:nvCxnSpPr>
      <xdr:spPr>
        <a:xfrm rot="16200000" flipV="1">
          <a:off x="3644771" y="3239300"/>
          <a:ext cx="372836" cy="12057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325855</xdr:colOff>
      <xdr:row>7</xdr:row>
      <xdr:rowOff>165434</xdr:rowOff>
    </xdr:from>
    <xdr:to>
      <xdr:col>3</xdr:col>
      <xdr:colOff>506329</xdr:colOff>
      <xdr:row>8</xdr:row>
      <xdr:rowOff>165434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0FECE52D-1299-4187-B636-C9932CE2CB75}"/>
            </a:ext>
          </a:extLst>
        </xdr:cNvPr>
        <xdr:cNvSpPr/>
      </xdr:nvSpPr>
      <xdr:spPr>
        <a:xfrm>
          <a:off x="1811755" y="1498934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3</xdr:col>
      <xdr:colOff>506329</xdr:colOff>
      <xdr:row>7</xdr:row>
      <xdr:rowOff>90238</xdr:rowOff>
    </xdr:from>
    <xdr:to>
      <xdr:col>4</xdr:col>
      <xdr:colOff>60158</xdr:colOff>
      <xdr:row>8</xdr:row>
      <xdr:rowOff>70184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2238C8CD-5A33-49DD-B7BA-4552640292ED}"/>
            </a:ext>
          </a:extLst>
        </xdr:cNvPr>
        <xdr:cNvCxnSpPr>
          <a:stCxn id="62" idx="6"/>
          <a:endCxn id="64" idx="1"/>
        </xdr:cNvCxnSpPr>
      </xdr:nvCxnSpPr>
      <xdr:spPr>
        <a:xfrm flipV="1">
          <a:off x="1992229" y="1423738"/>
          <a:ext cx="163429" cy="1704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60158</xdr:colOff>
      <xdr:row>6</xdr:row>
      <xdr:rowOff>180474</xdr:rowOff>
    </xdr:from>
    <xdr:to>
      <xdr:col>4</xdr:col>
      <xdr:colOff>426119</xdr:colOff>
      <xdr:row>8</xdr:row>
      <xdr:rowOff>1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6EF10329-A5D8-4C0C-8324-4B2739FFD21F}"/>
            </a:ext>
          </a:extLst>
        </xdr:cNvPr>
        <xdr:cNvSpPr txBox="1"/>
      </xdr:nvSpPr>
      <xdr:spPr>
        <a:xfrm>
          <a:off x="2155658" y="1323474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4</xdr:col>
      <xdr:colOff>356709</xdr:colOff>
      <xdr:row>7</xdr:row>
      <xdr:rowOff>90238</xdr:rowOff>
    </xdr:from>
    <xdr:to>
      <xdr:col>4</xdr:col>
      <xdr:colOff>426119</xdr:colOff>
      <xdr:row>8</xdr:row>
      <xdr:rowOff>136072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B4E61EF4-7CEA-4899-9C20-78B49EBB36FF}"/>
            </a:ext>
          </a:extLst>
        </xdr:cNvPr>
        <xdr:cNvCxnSpPr>
          <a:stCxn id="64" idx="3"/>
          <a:endCxn id="14" idx="0"/>
        </xdr:cNvCxnSpPr>
      </xdr:nvCxnSpPr>
      <xdr:spPr>
        <a:xfrm flipH="1">
          <a:off x="2452209" y="1423738"/>
          <a:ext cx="69410" cy="236334"/>
        </a:xfrm>
        <a:prstGeom prst="curvedConnector4">
          <a:avLst>
            <a:gd name="adj1" fmla="val -329347"/>
            <a:gd name="adj2" fmla="val 7121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481262</xdr:colOff>
      <xdr:row>6</xdr:row>
      <xdr:rowOff>65170</xdr:rowOff>
    </xdr:from>
    <xdr:to>
      <xdr:col>7</xdr:col>
      <xdr:colOff>50131</xdr:colOff>
      <xdr:row>7</xdr:row>
      <xdr:rowOff>65170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6D7B0D8B-19EC-43A5-8D01-AD88DC8CB8E8}"/>
            </a:ext>
          </a:extLst>
        </xdr:cNvPr>
        <xdr:cNvSpPr/>
      </xdr:nvSpPr>
      <xdr:spPr>
        <a:xfrm>
          <a:off x="3795962" y="1208170"/>
          <a:ext cx="178469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7</xdr:col>
      <xdr:colOff>50131</xdr:colOff>
      <xdr:row>6</xdr:row>
      <xdr:rowOff>160420</xdr:rowOff>
    </xdr:from>
    <xdr:to>
      <xdr:col>7</xdr:col>
      <xdr:colOff>105276</xdr:colOff>
      <xdr:row>6</xdr:row>
      <xdr:rowOff>180474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F08EF882-4E4A-4760-B108-CBEB63E6A65F}"/>
            </a:ext>
          </a:extLst>
        </xdr:cNvPr>
        <xdr:cNvCxnSpPr>
          <a:stCxn id="66" idx="6"/>
          <a:endCxn id="68" idx="1"/>
        </xdr:cNvCxnSpPr>
      </xdr:nvCxnSpPr>
      <xdr:spPr>
        <a:xfrm>
          <a:off x="3974431" y="1303420"/>
          <a:ext cx="55145" cy="200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105276</xdr:colOff>
      <xdr:row>6</xdr:row>
      <xdr:rowOff>80210</xdr:rowOff>
    </xdr:from>
    <xdr:to>
      <xdr:col>7</xdr:col>
      <xdr:colOff>471237</xdr:colOff>
      <xdr:row>7</xdr:row>
      <xdr:rowOff>90237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44E731CF-3916-4796-AFB5-0C1C08EF1297}"/>
            </a:ext>
          </a:extLst>
        </xdr:cNvPr>
        <xdr:cNvSpPr txBox="1"/>
      </xdr:nvSpPr>
      <xdr:spPr>
        <a:xfrm>
          <a:off x="4029576" y="1223210"/>
          <a:ext cx="365961" cy="200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_cells</a:t>
          </a:r>
        </a:p>
      </xdr:txBody>
    </xdr:sp>
    <xdr:clientData/>
  </xdr:twoCellAnchor>
  <xdr:twoCellAnchor>
    <xdr:from>
      <xdr:col>7</xdr:col>
      <xdr:colOff>471237</xdr:colOff>
      <xdr:row>6</xdr:row>
      <xdr:rowOff>180474</xdr:rowOff>
    </xdr:from>
    <xdr:to>
      <xdr:col>7</xdr:col>
      <xdr:colOff>548009</xdr:colOff>
      <xdr:row>8</xdr:row>
      <xdr:rowOff>38101</xdr:rowOff>
    </xdr:to>
    <xdr:cxnSp macro="">
      <xdr:nvCxnSpPr>
        <xdr:cNvPr id="69" name="Connector: Curved 68">
          <a:extLst>
            <a:ext uri="{FF2B5EF4-FFF2-40B4-BE49-F238E27FC236}">
              <a16:creationId xmlns:a16="http://schemas.microsoft.com/office/drawing/2014/main" id="{EEFEA934-6E00-4BC5-8879-A85E07CFAEA5}"/>
            </a:ext>
          </a:extLst>
        </xdr:cNvPr>
        <xdr:cNvCxnSpPr>
          <a:stCxn id="68" idx="3"/>
          <a:endCxn id="25" idx="0"/>
        </xdr:cNvCxnSpPr>
      </xdr:nvCxnSpPr>
      <xdr:spPr>
        <a:xfrm>
          <a:off x="4395537" y="1323474"/>
          <a:ext cx="76772" cy="2386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D5EB239D-06AD-41D3-8D86-38EF2D40FD9A}"/>
            </a:ext>
          </a:extLst>
        </xdr:cNvPr>
        <xdr:cNvSpPr txBox="1"/>
      </xdr:nvSpPr>
      <xdr:spPr>
        <a:xfrm>
          <a:off x="52437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414044</xdr:colOff>
      <xdr:row>6</xdr:row>
      <xdr:rowOff>12823</xdr:rowOff>
    </xdr:from>
    <xdr:to>
      <xdr:col>10</xdr:col>
      <xdr:colOff>35091</xdr:colOff>
      <xdr:row>6</xdr:row>
      <xdr:rowOff>190499</xdr:rowOff>
    </xdr:to>
    <xdr:cxnSp macro="">
      <xdr:nvCxnSpPr>
        <xdr:cNvPr id="71" name="Connector: Curved 70">
          <a:extLst>
            <a:ext uri="{FF2B5EF4-FFF2-40B4-BE49-F238E27FC236}">
              <a16:creationId xmlns:a16="http://schemas.microsoft.com/office/drawing/2014/main" id="{BE958795-272F-4AAA-9E81-EEBDB638E085}"/>
            </a:ext>
          </a:extLst>
        </xdr:cNvPr>
        <xdr:cNvCxnSpPr>
          <a:stCxn id="70" idx="3"/>
          <a:endCxn id="72" idx="2"/>
        </xdr:cNvCxnSpPr>
      </xdr:nvCxnSpPr>
      <xdr:spPr>
        <a:xfrm>
          <a:off x="5557544" y="1155823"/>
          <a:ext cx="230647" cy="17767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35091</xdr:colOff>
      <xdr:row>6</xdr:row>
      <xdr:rowOff>95249</xdr:rowOff>
    </xdr:from>
    <xdr:to>
      <xdr:col>10</xdr:col>
      <xdr:colOff>215565</xdr:colOff>
      <xdr:row>7</xdr:row>
      <xdr:rowOff>95249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223F7632-6B36-4223-9B46-80B81739F04F}"/>
            </a:ext>
          </a:extLst>
        </xdr:cNvPr>
        <xdr:cNvSpPr/>
      </xdr:nvSpPr>
      <xdr:spPr>
        <a:xfrm>
          <a:off x="5788191" y="1238249"/>
          <a:ext cx="180474" cy="190500"/>
        </a:xfrm>
        <a:prstGeom prst="ellipse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700" b="1"/>
            <a:t>M</a:t>
          </a:r>
        </a:p>
      </xdr:txBody>
    </xdr:sp>
    <xdr:clientData/>
  </xdr:twoCellAnchor>
  <xdr:twoCellAnchor>
    <xdr:from>
      <xdr:col>10</xdr:col>
      <xdr:colOff>215565</xdr:colOff>
      <xdr:row>6</xdr:row>
      <xdr:rowOff>190499</xdr:rowOff>
    </xdr:from>
    <xdr:to>
      <xdr:col>10</xdr:col>
      <xdr:colOff>310816</xdr:colOff>
      <xdr:row>7</xdr:row>
      <xdr:rowOff>45118</xdr:rowOff>
    </xdr:to>
    <xdr:cxnSp macro="">
      <xdr:nvCxnSpPr>
        <xdr:cNvPr id="73" name="Straight Connector 72">
          <a:extLst>
            <a:ext uri="{FF2B5EF4-FFF2-40B4-BE49-F238E27FC236}">
              <a16:creationId xmlns:a16="http://schemas.microsoft.com/office/drawing/2014/main" id="{19F884EE-4DA7-4967-87AE-E7B3753510F3}"/>
            </a:ext>
          </a:extLst>
        </xdr:cNvPr>
        <xdr:cNvCxnSpPr>
          <a:stCxn id="72" idx="6"/>
        </xdr:cNvCxnSpPr>
      </xdr:nvCxnSpPr>
      <xdr:spPr>
        <a:xfrm>
          <a:off x="5968665" y="1333499"/>
          <a:ext cx="95251" cy="4511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5443</xdr:colOff>
      <xdr:row>5</xdr:row>
      <xdr:rowOff>0</xdr:rowOff>
    </xdr:from>
    <xdr:ext cx="210222" cy="19924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2B02E6A-6F69-4874-B995-BE0AAB938C77}"/>
            </a:ext>
          </a:extLst>
        </xdr:cNvPr>
        <xdr:cNvSpPr txBox="1"/>
      </xdr:nvSpPr>
      <xdr:spPr>
        <a:xfrm>
          <a:off x="4044043" y="952500"/>
          <a:ext cx="210222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519721</xdr:colOff>
      <xdr:row>7</xdr:row>
      <xdr:rowOff>150917</xdr:rowOff>
    </xdr:from>
    <xdr:ext cx="2377446" cy="31893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FDD8847-D9B8-4322-A2E6-F1C996F1BCB2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d>
                    <m:dPr>
                      <m:ctrlP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dPr>
                    <m:e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𝑚𝐴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  <m:r>
                        <a:rPr lang="en-US" sz="20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  <m:sSup>
                        <m:sSupPr>
                          <m:ctrlPr>
                            <a:rPr lang="en-US" sz="200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𝑚𝐵</m:t>
                          </m:r>
                        </m:e>
                        <m:sup>
                          <m:r>
                            <a:rPr lang="en-US" sz="20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𝑇</m:t>
                          </m:r>
                        </m:sup>
                      </m:sSup>
                    </m:e>
                  </m:d>
                  <m:r>
                    <a:rPr lang="en-US" sz="20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000" b="0" i="1">
                      <a:latin typeface="Cambria Math" panose="02040503050406030204" pitchFamily="18" charset="0"/>
                    </a:rPr>
                    <m:t>𝑚𝐶</m:t>
                  </m:r>
                  <m:r>
                    <a:rPr lang="en-US" sz="200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=</m:t>
                  </m:r>
                </m:oMath>
              </a14:m>
              <a:r>
                <a:rPr lang="en-US" sz="2000"/>
                <a:t> </a:t>
              </a: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FDD8847-D9B8-4322-A2E6-F1C996F1BCB2}"/>
                </a:ext>
              </a:extLst>
            </xdr:cNvPr>
            <xdr:cNvSpPr txBox="1"/>
          </xdr:nvSpPr>
          <xdr:spPr>
            <a:xfrm>
              <a:off x="519721" y="1484417"/>
              <a:ext cx="2377446" cy="3189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20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(𝑚𝐴 𝑥〖 𝑚𝐵〗^𝑇 )+</a:t>
              </a:r>
              <a:r>
                <a:rPr lang="en-US" sz="2000" b="0" i="0">
                  <a:latin typeface="Cambria Math" panose="02040503050406030204" pitchFamily="18" charset="0"/>
                </a:rPr>
                <a:t>𝑚𝐶</a:t>
              </a:r>
              <a:r>
                <a:rPr lang="en-US" sz="20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</a:t>
              </a:r>
              <a:r>
                <a:rPr lang="en-US" sz="2000"/>
                <a:t> </a:t>
              </a:r>
            </a:p>
          </xdr:txBody>
        </xdr:sp>
      </mc:Fallback>
    </mc:AlternateContent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2976</xdr:colOff>
      <xdr:row>6</xdr:row>
      <xdr:rowOff>77986</xdr:rowOff>
    </xdr:from>
    <xdr:to>
      <xdr:col>14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0CF45B-117B-4E5C-B240-D2CE68385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13</xdr:col>
      <xdr:colOff>261938</xdr:colOff>
      <xdr:row>9</xdr:row>
      <xdr:rowOff>11906</xdr:rowOff>
    </xdr:from>
    <xdr:to>
      <xdr:col>14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B0707E8-706B-46E8-A8A1-26F76E261792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11</xdr:col>
      <xdr:colOff>535782</xdr:colOff>
      <xdr:row>10</xdr:row>
      <xdr:rowOff>5953</xdr:rowOff>
    </xdr:from>
    <xdr:to>
      <xdr:col>12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CDD5169-2848-46C0-B46A-F266B1F47173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10</xdr:col>
      <xdr:colOff>220267</xdr:colOff>
      <xdr:row>11</xdr:row>
      <xdr:rowOff>29766</xdr:rowOff>
    </xdr:from>
    <xdr:to>
      <xdr:col>11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28BE17-0F33-421E-9A3B-9CFDF387DA8D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8</xdr:col>
      <xdr:colOff>446486</xdr:colOff>
      <xdr:row>12</xdr:row>
      <xdr:rowOff>11907</xdr:rowOff>
    </xdr:from>
    <xdr:to>
      <xdr:col>9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49AD01A-9177-443B-BF3C-405E0B30EA36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7</xdr:col>
      <xdr:colOff>83345</xdr:colOff>
      <xdr:row>13</xdr:row>
      <xdr:rowOff>23813</xdr:rowOff>
    </xdr:from>
    <xdr:to>
      <xdr:col>8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A37BDBD-EBB8-41AE-9F83-F16519929816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7</xdr:col>
      <xdr:colOff>136923</xdr:colOff>
      <xdr:row>3</xdr:row>
      <xdr:rowOff>154781</xdr:rowOff>
    </xdr:from>
    <xdr:to>
      <xdr:col>13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4F152EE-22C1-4B22-8639-BA0B300555D0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85726</xdr:rowOff>
    </xdr:from>
    <xdr:to>
      <xdr:col>15</xdr:col>
      <xdr:colOff>81654</xdr:colOff>
      <xdr:row>17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28C5F6-BB0A-41F2-93C9-91A96BFB3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3DD64F30-22DF-43AA-8F30-89BA09D4B25F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242887</xdr:colOff>
      <xdr:row>17</xdr:row>
      <xdr:rowOff>119061</xdr:rowOff>
    </xdr:from>
    <xdr:to>
      <xdr:col>14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BF15F3BB-A368-4AA4-98B3-AB66AB4D5620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142875</xdr:rowOff>
    </xdr:from>
    <xdr:to>
      <xdr:col>12</xdr:col>
      <xdr:colOff>532181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84099E2B-3C3D-426C-AD1A-5A3141F845C6}"/>
            </a:ext>
          </a:extLst>
        </xdr:cNvPr>
        <xdr:cNvGrpSpPr/>
      </xdr:nvGrpSpPr>
      <xdr:grpSpPr>
        <a:xfrm>
          <a:off x="4505325" y="4143375"/>
          <a:ext cx="3342056" cy="1438161"/>
          <a:chOff x="4505325" y="4143375"/>
          <a:chExt cx="3342056" cy="1438161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D823AA77-1E65-7343-1B57-0C8470CA8873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BDAF370-5606-226B-9B15-FFB1B71530CC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2D1DB0E5-7C9D-596B-4A41-D034D2C82D18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62732FAB-7847-C2F8-F1BE-4B9253342702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AA43A40E-F8A1-4F3C-BC3C-0BEFF717AFC4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98F3EEC6-818C-2146-1AC1-A33FD65F607C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ECEDB3D3-A568-A307-BA0A-FA414E4AD83B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876D2D44-4792-8C8B-D892-E034776D8363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3A51DC8F-580F-D1EC-1D18-68DFD0E442AC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9074BB1-6053-629A-C4AA-4210A14578DF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B5691FA-3A30-37D9-E7FD-8ECC00344B16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38100</xdr:colOff>
      <xdr:row>22</xdr:row>
      <xdr:rowOff>9525</xdr:rowOff>
    </xdr:from>
    <xdr:to>
      <xdr:col>18</xdr:col>
      <xdr:colOff>332156</xdr:colOff>
      <xdr:row>29</xdr:row>
      <xdr:rowOff>114186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272C5751-2886-4326-95E0-8F97CD1D9A35}"/>
            </a:ext>
          </a:extLst>
        </xdr:cNvPr>
        <xdr:cNvGrpSpPr/>
      </xdr:nvGrpSpPr>
      <xdr:grpSpPr>
        <a:xfrm>
          <a:off x="7962900" y="4200525"/>
          <a:ext cx="3342056" cy="1438161"/>
          <a:chOff x="4505325" y="4143375"/>
          <a:chExt cx="3342056" cy="143816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EEF7027A-9755-1530-84DE-7013027BBEC3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E8D744F1-D196-EBED-8787-E9E7F277652E}"/>
              </a:ext>
            </a:extLst>
          </xdr:cNvPr>
          <xdr:cNvSpPr txBox="1"/>
        </xdr:nvSpPr>
        <xdr:spPr>
          <a:xfrm>
            <a:off x="6286500" y="4143375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105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3087135D-F62F-CCD7-0DC6-4B4F408028B8}"/>
              </a:ext>
            </a:extLst>
          </xdr:cNvPr>
          <xdr:cNvCxnSpPr>
            <a:stCxn id="18" idx="7"/>
            <a:endCxn id="19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81EB8D72-8CD9-F130-823A-497E98D6A469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6115A6D3-90D0-4594-128F-12A97DBFC496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DFF22E61-7A8D-F659-C494-7C4DF537CD14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956BC025-AC4B-9085-9599-E584DF2CCF95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B9D72D4F-A12E-49DF-BFE0-536DD1627AA6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C2005AA4-F12C-3114-E1FF-1111652FDD41}"/>
              </a:ext>
            </a:extLst>
          </xdr:cNvPr>
          <xdr:cNvCxnSpPr>
            <a:stCxn id="18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16C8569D-3970-2D4F-01E1-42F2754DE8F2}"/>
              </a:ext>
            </a:extLst>
          </xdr:cNvPr>
          <xdr:cNvCxnSpPr>
            <a:stCxn id="18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7CDD9E38-632B-4EF4-B801-21995F619EAE}"/>
              </a:ext>
            </a:extLst>
          </xdr:cNvPr>
          <xdr:cNvCxnSpPr>
            <a:stCxn id="18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C7C8C71-170E-4A97-849F-7792B6D9F0B9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35003660-F464-4D2A-A7BD-6D5374817C80}"/>
            </a:ext>
          </a:extLst>
        </xdr:cNvPr>
        <xdr:cNvCxnSpPr>
          <a:stCxn id="29" idx="3"/>
          <a:endCxn id="6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2D78B54-6FE8-46CC-B52C-FEDC46E460C8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15</xdr:col>
      <xdr:colOff>247650</xdr:colOff>
      <xdr:row>17</xdr:row>
      <xdr:rowOff>14932</xdr:rowOff>
    </xdr:from>
    <xdr:to>
      <xdr:col>16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0471A78F-BC82-48E2-98EC-B01D8689ACAE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41032</xdr:colOff>
      <xdr:row>10</xdr:row>
      <xdr:rowOff>189207</xdr:rowOff>
    </xdr:from>
    <xdr:to>
      <xdr:col>18</xdr:col>
      <xdr:colOff>28900</xdr:colOff>
      <xdr:row>12</xdr:row>
      <xdr:rowOff>150993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2ED0A527-E31A-461A-AD86-B6A3AE13E00E}"/>
            </a:ext>
          </a:extLst>
        </xdr:cNvPr>
        <xdr:cNvGrpSpPr/>
      </xdr:nvGrpSpPr>
      <xdr:grpSpPr>
        <a:xfrm>
          <a:off x="9185032" y="2094207"/>
          <a:ext cx="1816668" cy="342786"/>
          <a:chOff x="12143094" y="-886558"/>
          <a:chExt cx="1803221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B0481851-827C-6776-B04E-A698058A89BF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F3190366-A9A8-E937-1B20-1F51C3947087}"/>
              </a:ext>
            </a:extLst>
          </xdr:cNvPr>
          <xdr:cNvCxnSpPr>
            <a:stCxn id="34" idx="1"/>
          </xdr:cNvCxnSpPr>
        </xdr:nvCxnSpPr>
        <xdr:spPr>
          <a:xfrm flipH="1">
            <a:off x="12143094" y="-715165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E4B3D972-4A2C-487E-9BC4-EC3EF71D19DE}"/>
            </a:ext>
          </a:extLst>
        </xdr:cNvPr>
        <xdr:cNvSpPr txBox="1"/>
      </xdr:nvSpPr>
      <xdr:spPr>
        <a:xfrm>
          <a:off x="94370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BEF38CCC-28E3-4B1B-AE17-7E26FF3B39A5}"/>
            </a:ext>
          </a:extLst>
        </xdr:cNvPr>
        <xdr:cNvCxnSpPr>
          <a:stCxn id="36" idx="1"/>
        </xdr:cNvCxnSpPr>
      </xdr:nvCxnSpPr>
      <xdr:spPr>
        <a:xfrm flipH="1" flipV="1">
          <a:off x="91733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0EC6C7B-E5B8-4E82-9FB2-0C7A88EF1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FF8579C-F37A-4C54-92DA-A1B103D1BBD7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DFF8579C-F37A-4C54-92DA-A1B103D1BBD7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48C1DC9-234B-49CC-B909-0DB850B40226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948C1DC9-234B-49CC-B909-0DB850B40226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3B2AFE-74E9-4897-95D3-C0CCA49FAB6F}"/>
            </a:ext>
          </a:extLst>
        </xdr:cNvPr>
        <xdr:cNvSpPr txBox="1"/>
      </xdr:nvSpPr>
      <xdr:spPr>
        <a:xfrm>
          <a:off x="1839516" y="250031"/>
          <a:ext cx="17383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315AE48-392D-42C9-868A-544A7B8AF7F5}"/>
            </a:ext>
          </a:extLst>
        </xdr:cNvPr>
        <xdr:cNvSpPr txBox="1"/>
      </xdr:nvSpPr>
      <xdr:spPr>
        <a:xfrm>
          <a:off x="422673" y="202405"/>
          <a:ext cx="61317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B837FEDF-636E-4E03-8E13-17CDBAB7B63D}"/>
            </a:ext>
          </a:extLst>
        </xdr:cNvPr>
        <xdr:cNvCxnSpPr>
          <a:stCxn id="3" idx="3"/>
          <a:endCxn id="2" idx="1"/>
        </xdr:cNvCxnSpPr>
      </xdr:nvCxnSpPr>
      <xdr:spPr>
        <a:xfrm>
          <a:off x="1035844" y="342304"/>
          <a:ext cx="803672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95250</xdr:colOff>
      <xdr:row>4</xdr:row>
      <xdr:rowOff>136921</xdr:rowOff>
    </xdr:from>
    <xdr:ext cx="1062214" cy="1726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5405274-B551-4A5D-9E13-B98B80D129B4}"/>
            </a:ext>
          </a:extLst>
        </xdr:cNvPr>
        <xdr:cNvSpPr txBox="1"/>
      </xdr:nvSpPr>
      <xdr:spPr>
        <a:xfrm>
          <a:off x="4953000" y="898921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"Musang King"</a:t>
          </a:r>
          <a:endParaRPr lang="en-US" sz="1100" i="1"/>
        </a:p>
      </xdr:txBody>
    </xdr:sp>
    <xdr:clientData/>
  </xdr:oneCellAnchor>
  <xdr:twoCellAnchor>
    <xdr:from>
      <xdr:col>9</xdr:col>
      <xdr:colOff>559593</xdr:colOff>
      <xdr:row>3</xdr:row>
      <xdr:rowOff>113113</xdr:rowOff>
    </xdr:from>
    <xdr:to>
      <xdr:col>10</xdr:col>
      <xdr:colOff>190501</xdr:colOff>
      <xdr:row>4</xdr:row>
      <xdr:rowOff>32743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54A0CCD0-9BA6-4EE4-A349-CEF8D70D275C}"/>
            </a:ext>
          </a:extLst>
        </xdr:cNvPr>
        <xdr:cNvCxnSpPr>
          <a:stCxn id="175" idx="2"/>
          <a:endCxn id="144" idx="3"/>
        </xdr:cNvCxnSpPr>
      </xdr:nvCxnSpPr>
      <xdr:spPr>
        <a:xfrm rot="5400000">
          <a:off x="6088561" y="620614"/>
          <a:ext cx="110130" cy="23812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494110</xdr:colOff>
      <xdr:row>2</xdr:row>
      <xdr:rowOff>122637</xdr:rowOff>
    </xdr:from>
    <xdr:to>
      <xdr:col>11</xdr:col>
      <xdr:colOff>297657</xdr:colOff>
      <xdr:row>3</xdr:row>
      <xdr:rowOff>113112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2A700279-FE9E-4556-9D42-1D3D84AABF67}"/>
            </a:ext>
          </a:extLst>
        </xdr:cNvPr>
        <xdr:cNvGrpSpPr/>
      </xdr:nvGrpSpPr>
      <xdr:grpSpPr>
        <a:xfrm>
          <a:off x="5967322" y="503637"/>
          <a:ext cx="1019816" cy="180975"/>
          <a:chOff x="4744641" y="1069182"/>
          <a:chExt cx="1017984" cy="180975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0A9DF64-C419-41FB-A591-024EECCA5143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52533E7-82FD-4B1F-837C-2A3FE54EB089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8A75FB14-E973-4E43-ABDD-D4E3B81C22CB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B21C5EDE-82AC-4405-A025-322245A44285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BC66BE7E-3B35-4D2F-87A6-FDD932EE8055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559594</xdr:colOff>
      <xdr:row>7</xdr:row>
      <xdr:rowOff>11906</xdr:rowOff>
    </xdr:from>
    <xdr:to>
      <xdr:col>10</xdr:col>
      <xdr:colOff>449460</xdr:colOff>
      <xdr:row>13</xdr:row>
      <xdr:rowOff>75011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46BB41BD-6BB1-47ED-958C-ABA5D984BE96}"/>
            </a:ext>
          </a:extLst>
        </xdr:cNvPr>
        <xdr:cNvCxnSpPr>
          <a:stCxn id="106" idx="0"/>
        </xdr:cNvCxnSpPr>
      </xdr:nvCxnSpPr>
      <xdr:spPr>
        <a:xfrm rot="16200000" flipV="1">
          <a:off x="5670053" y="1699916"/>
          <a:ext cx="1206105" cy="49708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172640</xdr:colOff>
      <xdr:row>5</xdr:row>
      <xdr:rowOff>190499</xdr:rowOff>
    </xdr:from>
    <xdr:ext cx="547688" cy="172641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85245771-637C-455F-9CCA-E7B69599BEC9}"/>
            </a:ext>
          </a:extLst>
        </xdr:cNvPr>
        <xdr:cNvSpPr txBox="1"/>
      </xdr:nvSpPr>
      <xdr:spPr>
        <a:xfrm>
          <a:off x="5637609" y="1142999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"Tekka"</a:t>
          </a:r>
          <a:endParaRPr lang="en-US" sz="1100" i="1"/>
        </a:p>
      </xdr:txBody>
    </xdr:sp>
    <xdr:clientData/>
  </xdr:oneCellAnchor>
  <xdr:oneCellAnchor>
    <xdr:from>
      <xdr:col>9</xdr:col>
      <xdr:colOff>494109</xdr:colOff>
      <xdr:row>0</xdr:row>
      <xdr:rowOff>160732</xdr:rowOff>
    </xdr:from>
    <xdr:ext cx="547688" cy="172641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98AFD531-2FC0-4786-B2C8-F7586FA72544}"/>
            </a:ext>
          </a:extLst>
        </xdr:cNvPr>
        <xdr:cNvSpPr txBox="1"/>
      </xdr:nvSpPr>
      <xdr:spPr>
        <a:xfrm>
          <a:off x="5959078" y="16073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"101"</a:t>
          </a:r>
          <a:endParaRPr lang="en-US" sz="1100" i="1"/>
        </a:p>
      </xdr:txBody>
    </xdr:sp>
    <xdr:clientData/>
  </xdr:oneCellAnchor>
  <xdr:twoCellAnchor>
    <xdr:from>
      <xdr:col>10</xdr:col>
      <xdr:colOff>601267</xdr:colOff>
      <xdr:row>3</xdr:row>
      <xdr:rowOff>113112</xdr:rowOff>
    </xdr:from>
    <xdr:to>
      <xdr:col>11</xdr:col>
      <xdr:colOff>156061</xdr:colOff>
      <xdr:row>7</xdr:row>
      <xdr:rowOff>83344</xdr:rowOff>
    </xdr:to>
    <xdr:cxnSp macro="">
      <xdr:nvCxnSpPr>
        <xdr:cNvPr id="44" name="Connector: Curved 43">
          <a:extLst>
            <a:ext uri="{FF2B5EF4-FFF2-40B4-BE49-F238E27FC236}">
              <a16:creationId xmlns:a16="http://schemas.microsoft.com/office/drawing/2014/main" id="{92BAE613-FC3B-4E2E-92D3-0E5547D62F83}"/>
            </a:ext>
          </a:extLst>
        </xdr:cNvPr>
        <xdr:cNvCxnSpPr>
          <a:stCxn id="27" idx="2"/>
          <a:endCxn id="82" idx="0"/>
        </xdr:cNvCxnSpPr>
      </xdr:nvCxnSpPr>
      <xdr:spPr>
        <a:xfrm rot="16200000" flipH="1">
          <a:off x="6388345" y="969722"/>
          <a:ext cx="732232" cy="16201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255985</xdr:colOff>
      <xdr:row>5</xdr:row>
      <xdr:rowOff>119061</xdr:rowOff>
    </xdr:from>
    <xdr:ext cx="547688" cy="172641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32A6743A-2B34-4544-9A23-226F4E05E72D}"/>
            </a:ext>
          </a:extLst>
        </xdr:cNvPr>
        <xdr:cNvSpPr txBox="1"/>
      </xdr:nvSpPr>
      <xdr:spPr>
        <a:xfrm>
          <a:off x="6935391" y="1071561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"D24"</a:t>
          </a:r>
          <a:endParaRPr lang="en-US" sz="1100" i="1"/>
        </a:p>
      </xdr:txBody>
    </xdr:sp>
    <xdr:clientData/>
  </xdr:oneCellAnchor>
  <xdr:twoCellAnchor>
    <xdr:from>
      <xdr:col>7</xdr:col>
      <xdr:colOff>351236</xdr:colOff>
      <xdr:row>1</xdr:row>
      <xdr:rowOff>148827</xdr:rowOff>
    </xdr:from>
    <xdr:to>
      <xdr:col>8</xdr:col>
      <xdr:colOff>357188</xdr:colOff>
      <xdr:row>3</xdr:row>
      <xdr:rowOff>47624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FEDC0339-B9BC-4043-9FC3-B181AE0B317C}"/>
            </a:ext>
          </a:extLst>
        </xdr:cNvPr>
        <xdr:cNvSpPr txBox="1"/>
      </xdr:nvSpPr>
      <xdr:spPr>
        <a:xfrm>
          <a:off x="4601767" y="339327"/>
          <a:ext cx="613171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</a:t>
          </a:r>
        </a:p>
      </xdr:txBody>
    </xdr:sp>
    <xdr:clientData/>
  </xdr:twoCellAnchor>
  <xdr:twoCellAnchor>
    <xdr:from>
      <xdr:col>8</xdr:col>
      <xdr:colOff>357188</xdr:colOff>
      <xdr:row>2</xdr:row>
      <xdr:rowOff>98226</xdr:rowOff>
    </xdr:from>
    <xdr:to>
      <xdr:col>9</xdr:col>
      <xdr:colOff>494110</xdr:colOff>
      <xdr:row>3</xdr:row>
      <xdr:rowOff>22625</xdr:rowOff>
    </xdr:to>
    <xdr:cxnSp macro="">
      <xdr:nvCxnSpPr>
        <xdr:cNvPr id="54" name="Connector: Curved 53">
          <a:extLst>
            <a:ext uri="{FF2B5EF4-FFF2-40B4-BE49-F238E27FC236}">
              <a16:creationId xmlns:a16="http://schemas.microsoft.com/office/drawing/2014/main" id="{9A9B42F9-6631-401A-B1B2-22F41DBB6477}"/>
            </a:ext>
          </a:extLst>
        </xdr:cNvPr>
        <xdr:cNvCxnSpPr>
          <a:stCxn id="53" idx="3"/>
          <a:endCxn id="9" idx="1"/>
        </xdr:cNvCxnSpPr>
      </xdr:nvCxnSpPr>
      <xdr:spPr>
        <a:xfrm>
          <a:off x="5214938" y="479226"/>
          <a:ext cx="744141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E5A40599-4DD1-46E8-AA54-0CD8579FF46A}"/>
            </a:ext>
          </a:extLst>
        </xdr:cNvPr>
        <xdr:cNvSpPr txBox="1"/>
      </xdr:nvSpPr>
      <xdr:spPr>
        <a:xfrm>
          <a:off x="2053829" y="839390"/>
          <a:ext cx="55959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1FE04559-39EA-4605-BBBA-FEB865665C0F}"/>
            </a:ext>
          </a:extLst>
        </xdr:cNvPr>
        <xdr:cNvSpPr txBox="1"/>
      </xdr:nvSpPr>
      <xdr:spPr>
        <a:xfrm>
          <a:off x="1226344" y="803671"/>
          <a:ext cx="79771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1D2CD60-60C6-43C9-9F39-0D383B65362E}"/>
            </a:ext>
          </a:extLst>
        </xdr:cNvPr>
        <xdr:cNvSpPr txBox="1"/>
      </xdr:nvSpPr>
      <xdr:spPr>
        <a:xfrm>
          <a:off x="1095375" y="1148102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1F71FD9-EEE3-4535-AC59-455BC5197632}"/>
            </a:ext>
          </a:extLst>
        </xdr:cNvPr>
        <xdr:cNvSpPr txBox="1"/>
      </xdr:nvSpPr>
      <xdr:spPr>
        <a:xfrm>
          <a:off x="2053829" y="1181270"/>
          <a:ext cx="7143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68536023-7180-4E4A-8246-338C2274536A}"/>
            </a:ext>
          </a:extLst>
        </xdr:cNvPr>
        <xdr:cNvSpPr txBox="1"/>
      </xdr:nvSpPr>
      <xdr:spPr>
        <a:xfrm>
          <a:off x="1095375" y="1492533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21C34489-B61D-471B-BC50-0BB8DD488D9B}"/>
            </a:ext>
          </a:extLst>
        </xdr:cNvPr>
        <xdr:cNvSpPr txBox="1"/>
      </xdr:nvSpPr>
      <xdr:spPr>
        <a:xfrm>
          <a:off x="2053829" y="1523150"/>
          <a:ext cx="12382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D796323B-4358-4F29-8A8D-0C1D47F9EA01}"/>
            </a:ext>
          </a:extLst>
        </xdr:cNvPr>
        <xdr:cNvSpPr txBox="1"/>
      </xdr:nvSpPr>
      <xdr:spPr>
        <a:xfrm>
          <a:off x="1095375" y="1836964"/>
          <a:ext cx="92868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977963DF-6D64-4ED3-8EFD-662654A3FD6C}"/>
            </a:ext>
          </a:extLst>
        </xdr:cNvPr>
        <xdr:cNvSpPr txBox="1"/>
      </xdr:nvSpPr>
      <xdr:spPr>
        <a:xfrm>
          <a:off x="2053829" y="1865030"/>
          <a:ext cx="126206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70AD699A-574D-4FEF-8833-E560D32373B4}"/>
            </a:ext>
          </a:extLst>
        </xdr:cNvPr>
        <xdr:cNvSpPr txBox="1"/>
      </xdr:nvSpPr>
      <xdr:spPr>
        <a:xfrm>
          <a:off x="1029889" y="2181395"/>
          <a:ext cx="99417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063F996-3AFE-4881-9D6C-9CC3ECF80E95}"/>
            </a:ext>
          </a:extLst>
        </xdr:cNvPr>
        <xdr:cNvSpPr txBox="1"/>
      </xdr:nvSpPr>
      <xdr:spPr>
        <a:xfrm>
          <a:off x="2053829" y="2206910"/>
          <a:ext cx="90487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4439C377-E169-4357-8332-A08A4114618A}"/>
            </a:ext>
          </a:extLst>
        </xdr:cNvPr>
        <xdr:cNvSpPr txBox="1"/>
      </xdr:nvSpPr>
      <xdr:spPr>
        <a:xfrm>
          <a:off x="964405" y="2525826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D4394F75-3F43-4FF1-8106-2B0A8F4938AC}"/>
            </a:ext>
          </a:extLst>
        </xdr:cNvPr>
        <xdr:cNvSpPr txBox="1"/>
      </xdr:nvSpPr>
      <xdr:spPr>
        <a:xfrm>
          <a:off x="2053829" y="2548790"/>
          <a:ext cx="63698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D2DBFD9D-D3F3-4A77-BE3E-D85D1188DD7E}"/>
            </a:ext>
          </a:extLst>
        </xdr:cNvPr>
        <xdr:cNvSpPr txBox="1"/>
      </xdr:nvSpPr>
      <xdr:spPr>
        <a:xfrm>
          <a:off x="964405" y="2870257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23B12798-7D3E-475B-96FE-F4479AA3CD6B}"/>
            </a:ext>
          </a:extLst>
        </xdr:cNvPr>
        <xdr:cNvSpPr txBox="1"/>
      </xdr:nvSpPr>
      <xdr:spPr>
        <a:xfrm>
          <a:off x="2053829" y="2890670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2E992899-D4B9-4205-973E-BC6EE78AE673}"/>
            </a:ext>
          </a:extLst>
        </xdr:cNvPr>
        <xdr:cNvSpPr txBox="1"/>
      </xdr:nvSpPr>
      <xdr:spPr>
        <a:xfrm>
          <a:off x="964405" y="3214688"/>
          <a:ext cx="1059657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C3201582-7C2A-4DAC-A21C-B5EF9A7C2BFD}"/>
            </a:ext>
          </a:extLst>
        </xdr:cNvPr>
        <xdr:cNvSpPr txBox="1"/>
      </xdr:nvSpPr>
      <xdr:spPr>
        <a:xfrm>
          <a:off x="2053829" y="3232547"/>
          <a:ext cx="7977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  <xdr:oneCellAnchor>
    <xdr:from>
      <xdr:col>10</xdr:col>
      <xdr:colOff>232172</xdr:colOff>
      <xdr:row>7</xdr:row>
      <xdr:rowOff>83344</xdr:rowOff>
    </xdr:from>
    <xdr:ext cx="1062214" cy="172641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D543D8AB-BC90-497F-A806-B7A336FF0817}"/>
            </a:ext>
          </a:extLst>
        </xdr:cNvPr>
        <xdr:cNvSpPr txBox="1"/>
      </xdr:nvSpPr>
      <xdr:spPr>
        <a:xfrm>
          <a:off x="6304360" y="1416844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"Udang Merah"</a:t>
          </a:r>
          <a:endParaRPr lang="en-US" sz="1100" i="1"/>
        </a:p>
      </xdr:txBody>
    </xdr:sp>
    <xdr:clientData/>
  </xdr:oneCellAnchor>
  <xdr:twoCellAnchor>
    <xdr:from>
      <xdr:col>7</xdr:col>
      <xdr:colOff>261937</xdr:colOff>
      <xdr:row>11</xdr:row>
      <xdr:rowOff>17858</xdr:rowOff>
    </xdr:from>
    <xdr:to>
      <xdr:col>9</xdr:col>
      <xdr:colOff>148828</xdr:colOff>
      <xdr:row>12</xdr:row>
      <xdr:rowOff>107155</xdr:rowOff>
    </xdr:to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55B5AAA1-722C-46FD-BD9C-92102E28E544}"/>
            </a:ext>
          </a:extLst>
        </xdr:cNvPr>
        <xdr:cNvSpPr txBox="1"/>
      </xdr:nvSpPr>
      <xdr:spPr>
        <a:xfrm>
          <a:off x="4512468" y="2113358"/>
          <a:ext cx="110132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durians[1:3]=&gt;</a:t>
          </a:r>
        </a:p>
      </xdr:txBody>
    </xdr:sp>
    <xdr:clientData/>
  </xdr:twoCellAnchor>
  <xdr:twoCellAnchor>
    <xdr:from>
      <xdr:col>9</xdr:col>
      <xdr:colOff>196452</xdr:colOff>
      <xdr:row>11</xdr:row>
      <xdr:rowOff>57152</xdr:rowOff>
    </xdr:from>
    <xdr:to>
      <xdr:col>9</xdr:col>
      <xdr:colOff>595311</xdr:colOff>
      <xdr:row>12</xdr:row>
      <xdr:rowOff>47627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6E1FEFAC-0A21-4B0E-9ECB-9124C1485A49}"/>
            </a:ext>
          </a:extLst>
        </xdr:cNvPr>
        <xdr:cNvGrpSpPr/>
      </xdr:nvGrpSpPr>
      <xdr:grpSpPr>
        <a:xfrm>
          <a:off x="5669664" y="2152652"/>
          <a:ext cx="398859" cy="180975"/>
          <a:chOff x="5161359" y="1069182"/>
          <a:chExt cx="398859" cy="180975"/>
        </a:xfrm>
      </xdr:grpSpPr>
      <xdr:sp macro="" textlink="">
        <xdr:nvSpPr>
          <xdr:cNvPr id="87" name="Rectangle 86">
            <a:extLst>
              <a:ext uri="{FF2B5EF4-FFF2-40B4-BE49-F238E27FC236}">
                <a16:creationId xmlns:a16="http://schemas.microsoft.com/office/drawing/2014/main" id="{0FE5E7CA-1CB6-40CF-9A1F-00AA865F4570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:a16="http://schemas.microsoft.com/office/drawing/2014/main" id="{01B7163C-EAB3-4789-B885-D3A21AD1540A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294678</xdr:colOff>
      <xdr:row>6</xdr:row>
      <xdr:rowOff>172641</xdr:rowOff>
    </xdr:from>
    <xdr:to>
      <xdr:col>9</xdr:col>
      <xdr:colOff>446483</xdr:colOff>
      <xdr:row>11</xdr:row>
      <xdr:rowOff>57153</xdr:rowOff>
    </xdr:to>
    <xdr:cxnSp macro="">
      <xdr:nvCxnSpPr>
        <xdr:cNvPr id="93" name="Connector: Curved 92">
          <a:extLst>
            <a:ext uri="{FF2B5EF4-FFF2-40B4-BE49-F238E27FC236}">
              <a16:creationId xmlns:a16="http://schemas.microsoft.com/office/drawing/2014/main" id="{41C3F5D9-58C2-40BB-8B05-CD1894BA3A68}"/>
            </a:ext>
          </a:extLst>
        </xdr:cNvPr>
        <xdr:cNvCxnSpPr>
          <a:stCxn id="87" idx="0"/>
          <a:endCxn id="37" idx="2"/>
        </xdr:cNvCxnSpPr>
      </xdr:nvCxnSpPr>
      <xdr:spPr>
        <a:xfrm rot="5400000" flipH="1" flipV="1">
          <a:off x="5417044" y="1658244"/>
          <a:ext cx="837012" cy="1518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497084</xdr:colOff>
      <xdr:row>8</xdr:row>
      <xdr:rowOff>23813</xdr:rowOff>
    </xdr:from>
    <xdr:to>
      <xdr:col>10</xdr:col>
      <xdr:colOff>482202</xdr:colOff>
      <xdr:row>11</xdr:row>
      <xdr:rowOff>57153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841E5142-DF33-48AD-8EBC-F31585402896}"/>
            </a:ext>
          </a:extLst>
        </xdr:cNvPr>
        <xdr:cNvCxnSpPr>
          <a:stCxn id="88" idx="0"/>
        </xdr:cNvCxnSpPr>
      </xdr:nvCxnSpPr>
      <xdr:spPr>
        <a:xfrm rot="5400000" flipH="1" flipV="1">
          <a:off x="5955802" y="1554064"/>
          <a:ext cx="604840" cy="59233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351232</xdr:colOff>
      <xdr:row>13</xdr:row>
      <xdr:rowOff>75011</xdr:rowOff>
    </xdr:from>
    <xdr:to>
      <xdr:col>11</xdr:col>
      <xdr:colOff>345280</xdr:colOff>
      <xdr:row>14</xdr:row>
      <xdr:rowOff>65486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E9FBAFB7-8264-4935-987D-8E0D682D5A33}"/>
            </a:ext>
          </a:extLst>
        </xdr:cNvPr>
        <xdr:cNvGrpSpPr/>
      </xdr:nvGrpSpPr>
      <xdr:grpSpPr>
        <a:xfrm>
          <a:off x="6432578" y="2551511"/>
          <a:ext cx="602183" cy="180975"/>
          <a:chOff x="5161359" y="1069182"/>
          <a:chExt cx="601266" cy="180975"/>
        </a:xfrm>
      </xdr:grpSpPr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128D077F-4AF0-4D6F-AFB1-211F50EE198F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52EE1DCC-3829-4804-8397-4B75F0F60607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0EA48438-2106-4584-80FC-C2935ADF3083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422670</xdr:colOff>
      <xdr:row>13</xdr:row>
      <xdr:rowOff>17859</xdr:rowOff>
    </xdr:from>
    <xdr:to>
      <xdr:col>10</xdr:col>
      <xdr:colOff>309561</xdr:colOff>
      <xdr:row>14</xdr:row>
      <xdr:rowOff>107156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D208133E-4CAF-417E-9050-06A8DEB76D2D}"/>
            </a:ext>
          </a:extLst>
        </xdr:cNvPr>
        <xdr:cNvSpPr txBox="1"/>
      </xdr:nvSpPr>
      <xdr:spPr>
        <a:xfrm>
          <a:off x="5280420" y="2494359"/>
          <a:ext cx="110132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durians[1:]=&gt;</a:t>
          </a:r>
        </a:p>
      </xdr:txBody>
    </xdr:sp>
    <xdr:clientData/>
  </xdr:twoCellAnchor>
  <xdr:twoCellAnchor>
    <xdr:from>
      <xdr:col>10</xdr:col>
      <xdr:colOff>113109</xdr:colOff>
      <xdr:row>3</xdr:row>
      <xdr:rowOff>89298</xdr:rowOff>
    </xdr:from>
    <xdr:to>
      <xdr:col>10</xdr:col>
      <xdr:colOff>354209</xdr:colOff>
      <xdr:row>6</xdr:row>
      <xdr:rowOff>86320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E5187CE1-E62B-4654-8F09-C815B8369FAF}"/>
            </a:ext>
          </a:extLst>
        </xdr:cNvPr>
        <xdr:cNvCxnSpPr>
          <a:endCxn id="37" idx="3"/>
        </xdr:cNvCxnSpPr>
      </xdr:nvCxnSpPr>
      <xdr:spPr>
        <a:xfrm rot="5400000">
          <a:off x="6021586" y="824509"/>
          <a:ext cx="568522" cy="2411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44647</xdr:colOff>
      <xdr:row>8</xdr:row>
      <xdr:rowOff>65485</xdr:rowOff>
    </xdr:from>
    <xdr:to>
      <xdr:col>11</xdr:col>
      <xdr:colOff>156061</xdr:colOff>
      <xdr:row>13</xdr:row>
      <xdr:rowOff>75011</xdr:rowOff>
    </xdr:to>
    <xdr:cxnSp macro="">
      <xdr:nvCxnSpPr>
        <xdr:cNvPr id="115" name="Connector: Curved 114">
          <a:extLst>
            <a:ext uri="{FF2B5EF4-FFF2-40B4-BE49-F238E27FC236}">
              <a16:creationId xmlns:a16="http://schemas.microsoft.com/office/drawing/2014/main" id="{ED5D3466-5E7F-4F85-9C24-3391880E0F53}"/>
            </a:ext>
          </a:extLst>
        </xdr:cNvPr>
        <xdr:cNvCxnSpPr>
          <a:stCxn id="107" idx="0"/>
          <a:endCxn id="82" idx="2"/>
        </xdr:cNvCxnSpPr>
      </xdr:nvCxnSpPr>
      <xdr:spPr>
        <a:xfrm rot="5400000" flipH="1" flipV="1">
          <a:off x="6298747" y="2014791"/>
          <a:ext cx="962026" cy="11141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247054</xdr:colOff>
      <xdr:row>6</xdr:row>
      <xdr:rowOff>14883</xdr:rowOff>
    </xdr:from>
    <xdr:to>
      <xdr:col>12</xdr:col>
      <xdr:colOff>196454</xdr:colOff>
      <xdr:row>13</xdr:row>
      <xdr:rowOff>75012</xdr:rowOff>
    </xdr:to>
    <xdr:cxnSp macro="">
      <xdr:nvCxnSpPr>
        <xdr:cNvPr id="118" name="Connector: Curved 117">
          <a:extLst>
            <a:ext uri="{FF2B5EF4-FFF2-40B4-BE49-F238E27FC236}">
              <a16:creationId xmlns:a16="http://schemas.microsoft.com/office/drawing/2014/main" id="{8A102F89-D49D-4CE4-B435-C9CA4D638EDE}"/>
            </a:ext>
          </a:extLst>
        </xdr:cNvPr>
        <xdr:cNvCxnSpPr>
          <a:stCxn id="108" idx="0"/>
          <a:endCxn id="48" idx="3"/>
        </xdr:cNvCxnSpPr>
      </xdr:nvCxnSpPr>
      <xdr:spPr>
        <a:xfrm rot="5400000" flipH="1" flipV="1">
          <a:off x="6507955" y="1576388"/>
          <a:ext cx="1393629" cy="556619"/>
        </a:xfrm>
        <a:prstGeom prst="curvedConnector4">
          <a:avLst>
            <a:gd name="adj1" fmla="val 46903"/>
            <a:gd name="adj2" fmla="val 1410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291702</xdr:colOff>
      <xdr:row>8</xdr:row>
      <xdr:rowOff>152401</xdr:rowOff>
    </xdr:from>
    <xdr:to>
      <xdr:col>8</xdr:col>
      <xdr:colOff>488155</xdr:colOff>
      <xdr:row>9</xdr:row>
      <xdr:rowOff>142876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D457985E-2531-4BCE-B537-E5A5FAB0FE2F}"/>
            </a:ext>
          </a:extLst>
        </xdr:cNvPr>
        <xdr:cNvGrpSpPr/>
      </xdr:nvGrpSpPr>
      <xdr:grpSpPr>
        <a:xfrm>
          <a:off x="4548644" y="1676401"/>
          <a:ext cx="804588" cy="180975"/>
          <a:chOff x="4958953" y="1069182"/>
          <a:chExt cx="803672" cy="180975"/>
        </a:xfrm>
      </xdr:grpSpPr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1BE2F0D-C877-4AF7-A87A-A2369EAB3707}"/>
              </a:ext>
            </a:extLst>
          </xdr:cNvPr>
          <xdr:cNvSpPr/>
        </xdr:nvSpPr>
        <xdr:spPr>
          <a:xfrm>
            <a:off x="4958953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5CB338C2-D716-4A12-9AC4-34F3A9CBF621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29F3E40F-70B4-41CB-A364-7F366E9F7A10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8B35AB3F-2424-4D07-A336-38E7876F81DF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4</xdr:col>
      <xdr:colOff>577454</xdr:colOff>
      <xdr:row>5</xdr:row>
      <xdr:rowOff>154780</xdr:rowOff>
    </xdr:from>
    <xdr:to>
      <xdr:col>6</xdr:col>
      <xdr:colOff>83344</xdr:colOff>
      <xdr:row>7</xdr:row>
      <xdr:rowOff>53577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8DB54B47-D3F7-45DB-87BD-2774F3CAA763}"/>
            </a:ext>
          </a:extLst>
        </xdr:cNvPr>
        <xdr:cNvSpPr txBox="1"/>
      </xdr:nvSpPr>
      <xdr:spPr>
        <a:xfrm>
          <a:off x="3006329" y="1107280"/>
          <a:ext cx="72032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durians2</a:t>
          </a:r>
        </a:p>
      </xdr:txBody>
    </xdr:sp>
    <xdr:clientData/>
  </xdr:twoCellAnchor>
  <xdr:twoCellAnchor>
    <xdr:from>
      <xdr:col>6</xdr:col>
      <xdr:colOff>83344</xdr:colOff>
      <xdr:row>6</xdr:row>
      <xdr:rowOff>104179</xdr:rowOff>
    </xdr:from>
    <xdr:to>
      <xdr:col>7</xdr:col>
      <xdr:colOff>291702</xdr:colOff>
      <xdr:row>9</xdr:row>
      <xdr:rowOff>52389</xdr:rowOff>
    </xdr:to>
    <xdr:cxnSp macro="">
      <xdr:nvCxnSpPr>
        <xdr:cNvPr id="127" name="Connector: Curved 126">
          <a:extLst>
            <a:ext uri="{FF2B5EF4-FFF2-40B4-BE49-F238E27FC236}">
              <a16:creationId xmlns:a16="http://schemas.microsoft.com/office/drawing/2014/main" id="{0F007BCC-8E5D-44E9-8A17-05A28191E52A}"/>
            </a:ext>
          </a:extLst>
        </xdr:cNvPr>
        <xdr:cNvCxnSpPr>
          <a:stCxn id="126" idx="3"/>
          <a:endCxn id="122" idx="1"/>
        </xdr:cNvCxnSpPr>
      </xdr:nvCxnSpPr>
      <xdr:spPr>
        <a:xfrm>
          <a:off x="3726657" y="1247179"/>
          <a:ext cx="815576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389929</xdr:colOff>
      <xdr:row>6</xdr:row>
      <xdr:rowOff>59531</xdr:rowOff>
    </xdr:from>
    <xdr:to>
      <xdr:col>8</xdr:col>
      <xdr:colOff>315518</xdr:colOff>
      <xdr:row>8</xdr:row>
      <xdr:rowOff>152401</xdr:rowOff>
    </xdr:to>
    <xdr:cxnSp macro="">
      <xdr:nvCxnSpPr>
        <xdr:cNvPr id="129" name="Connector: Curved 128">
          <a:extLst>
            <a:ext uri="{FF2B5EF4-FFF2-40B4-BE49-F238E27FC236}">
              <a16:creationId xmlns:a16="http://schemas.microsoft.com/office/drawing/2014/main" id="{617B9611-39A9-4E30-9ACF-569F3E4A29EB}"/>
            </a:ext>
          </a:extLst>
        </xdr:cNvPr>
        <xdr:cNvCxnSpPr>
          <a:stCxn id="122" idx="0"/>
        </xdr:cNvCxnSpPr>
      </xdr:nvCxnSpPr>
      <xdr:spPr>
        <a:xfrm rot="5400000" flipH="1" flipV="1">
          <a:off x="4669929" y="1173062"/>
          <a:ext cx="473870" cy="53280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592335</xdr:colOff>
      <xdr:row>6</xdr:row>
      <xdr:rowOff>86321</xdr:rowOff>
    </xdr:from>
    <xdr:to>
      <xdr:col>9</xdr:col>
      <xdr:colOff>172640</xdr:colOff>
      <xdr:row>8</xdr:row>
      <xdr:rowOff>152402</xdr:rowOff>
    </xdr:to>
    <xdr:cxnSp macro="">
      <xdr:nvCxnSpPr>
        <xdr:cNvPr id="132" name="Connector: Curved 131">
          <a:extLst>
            <a:ext uri="{FF2B5EF4-FFF2-40B4-BE49-F238E27FC236}">
              <a16:creationId xmlns:a16="http://schemas.microsoft.com/office/drawing/2014/main" id="{F1B45C54-5C9D-48F6-831F-F5FDB2EE312C}"/>
            </a:ext>
          </a:extLst>
        </xdr:cNvPr>
        <xdr:cNvCxnSpPr>
          <a:stCxn id="123" idx="0"/>
          <a:endCxn id="37" idx="1"/>
        </xdr:cNvCxnSpPr>
      </xdr:nvCxnSpPr>
      <xdr:spPr>
        <a:xfrm rot="5400000" flipH="1" flipV="1">
          <a:off x="5016697" y="1055490"/>
          <a:ext cx="447081" cy="794743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187522</xdr:colOff>
      <xdr:row>7</xdr:row>
      <xdr:rowOff>169665</xdr:rowOff>
    </xdr:from>
    <xdr:to>
      <xdr:col>10</xdr:col>
      <xdr:colOff>232172</xdr:colOff>
      <xdr:row>8</xdr:row>
      <xdr:rowOff>152401</xdr:rowOff>
    </xdr:to>
    <xdr:cxnSp macro="">
      <xdr:nvCxnSpPr>
        <xdr:cNvPr id="137" name="Connector: Curved 136">
          <a:extLst>
            <a:ext uri="{FF2B5EF4-FFF2-40B4-BE49-F238E27FC236}">
              <a16:creationId xmlns:a16="http://schemas.microsoft.com/office/drawing/2014/main" id="{07F5FA25-813D-4BC5-8322-FF8E7FBC810C}"/>
            </a:ext>
          </a:extLst>
        </xdr:cNvPr>
        <xdr:cNvCxnSpPr>
          <a:stCxn id="124" idx="0"/>
          <a:endCxn id="82" idx="1"/>
        </xdr:cNvCxnSpPr>
      </xdr:nvCxnSpPr>
      <xdr:spPr>
        <a:xfrm rot="5400000" flipH="1" flipV="1">
          <a:off x="5588198" y="960239"/>
          <a:ext cx="173236" cy="12590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488155</xdr:colOff>
      <xdr:row>6</xdr:row>
      <xdr:rowOff>14882</xdr:rowOff>
    </xdr:from>
    <xdr:to>
      <xdr:col>11</xdr:col>
      <xdr:colOff>255985</xdr:colOff>
      <xdr:row>9</xdr:row>
      <xdr:rowOff>52389</xdr:rowOff>
    </xdr:to>
    <xdr:cxnSp macro="">
      <xdr:nvCxnSpPr>
        <xdr:cNvPr id="140" name="Connector: Curved 139">
          <a:extLst>
            <a:ext uri="{FF2B5EF4-FFF2-40B4-BE49-F238E27FC236}">
              <a16:creationId xmlns:a16="http://schemas.microsoft.com/office/drawing/2014/main" id="{087F87A1-AE30-4F59-A76D-1A9558BF3F00}"/>
            </a:ext>
          </a:extLst>
        </xdr:cNvPr>
        <xdr:cNvCxnSpPr>
          <a:stCxn id="125" idx="3"/>
          <a:endCxn id="48" idx="1"/>
        </xdr:cNvCxnSpPr>
      </xdr:nvCxnSpPr>
      <xdr:spPr>
        <a:xfrm flipV="1">
          <a:off x="5345905" y="1157882"/>
          <a:ext cx="1589486" cy="60900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214313</xdr:colOff>
      <xdr:row>3</xdr:row>
      <xdr:rowOff>136921</xdr:rowOff>
    </xdr:from>
    <xdr:ext cx="952499" cy="172641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36419D2-6245-4922-AA05-7475CB535B3B}"/>
            </a:ext>
          </a:extLst>
        </xdr:cNvPr>
        <xdr:cNvSpPr txBox="1"/>
      </xdr:nvSpPr>
      <xdr:spPr>
        <a:xfrm>
          <a:off x="5072063" y="708421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"Black Thorn"</a:t>
          </a:r>
          <a:endParaRPr lang="en-US" sz="1100" i="1"/>
        </a:p>
      </xdr:txBody>
    </xdr:sp>
    <xdr:clientData/>
  </xdr:oneCellAnchor>
  <xdr:oneCellAnchor>
    <xdr:from>
      <xdr:col>11</xdr:col>
      <xdr:colOff>529828</xdr:colOff>
      <xdr:row>4</xdr:row>
      <xdr:rowOff>5953</xdr:rowOff>
    </xdr:from>
    <xdr:ext cx="547688" cy="172641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E5623181-712A-4E86-A670-C1617F88B76A}"/>
            </a:ext>
          </a:extLst>
        </xdr:cNvPr>
        <xdr:cNvSpPr txBox="1"/>
      </xdr:nvSpPr>
      <xdr:spPr>
        <a:xfrm>
          <a:off x="7209234" y="76795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"D7"</a:t>
          </a:r>
          <a:endParaRPr lang="en-US" sz="1100" i="1"/>
        </a:p>
      </xdr:txBody>
    </xdr:sp>
    <xdr:clientData/>
  </xdr:oneCellAnchor>
  <xdr:twoCellAnchor>
    <xdr:from>
      <xdr:col>11</xdr:col>
      <xdr:colOff>199430</xdr:colOff>
      <xdr:row>3</xdr:row>
      <xdr:rowOff>113112</xdr:rowOff>
    </xdr:from>
    <xdr:to>
      <xdr:col>11</xdr:col>
      <xdr:colOff>529827</xdr:colOff>
      <xdr:row>4</xdr:row>
      <xdr:rowOff>92274</xdr:rowOff>
    </xdr:to>
    <xdr:cxnSp macro="">
      <xdr:nvCxnSpPr>
        <xdr:cNvPr id="169" name="Connector: Curved 168">
          <a:extLst>
            <a:ext uri="{FF2B5EF4-FFF2-40B4-BE49-F238E27FC236}">
              <a16:creationId xmlns:a16="http://schemas.microsoft.com/office/drawing/2014/main" id="{204A691D-04AE-40BB-BE30-115A20BB8A67}"/>
            </a:ext>
          </a:extLst>
        </xdr:cNvPr>
        <xdr:cNvCxnSpPr>
          <a:stCxn id="164" idx="2"/>
          <a:endCxn id="168" idx="1"/>
        </xdr:cNvCxnSpPr>
      </xdr:nvCxnSpPr>
      <xdr:spPr>
        <a:xfrm rot="16200000" flipH="1">
          <a:off x="6959204" y="604244"/>
          <a:ext cx="169662" cy="33039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208361</xdr:colOff>
      <xdr:row>1</xdr:row>
      <xdr:rowOff>41672</xdr:rowOff>
    </xdr:from>
    <xdr:to>
      <xdr:col>9</xdr:col>
      <xdr:colOff>592338</xdr:colOff>
      <xdr:row>2</xdr:row>
      <xdr:rowOff>122637</xdr:rowOff>
    </xdr:to>
    <xdr:cxnSp macro="">
      <xdr:nvCxnSpPr>
        <xdr:cNvPr id="188" name="Connector: Curved 187">
          <a:extLst>
            <a:ext uri="{FF2B5EF4-FFF2-40B4-BE49-F238E27FC236}">
              <a16:creationId xmlns:a16="http://schemas.microsoft.com/office/drawing/2014/main" id="{F561B225-5E0C-462F-A1AC-1666BE69E497}"/>
            </a:ext>
          </a:extLst>
        </xdr:cNvPr>
        <xdr:cNvCxnSpPr>
          <a:stCxn id="9" idx="0"/>
        </xdr:cNvCxnSpPr>
      </xdr:nvCxnSpPr>
      <xdr:spPr>
        <a:xfrm rot="16200000" flipV="1">
          <a:off x="5729586" y="175916"/>
          <a:ext cx="271465" cy="38397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482114</xdr:colOff>
      <xdr:row>21</xdr:row>
      <xdr:rowOff>164309</xdr:rowOff>
    </xdr:from>
    <xdr:to>
      <xdr:col>17</xdr:col>
      <xdr:colOff>601263</xdr:colOff>
      <xdr:row>22</xdr:row>
      <xdr:rowOff>154784</xdr:rowOff>
    </xdr:to>
    <xdr:grpSp>
      <xdr:nvGrpSpPr>
        <xdr:cNvPr id="191" name="Group 190">
          <a:extLst>
            <a:ext uri="{FF2B5EF4-FFF2-40B4-BE49-F238E27FC236}">
              <a16:creationId xmlns:a16="http://schemas.microsoft.com/office/drawing/2014/main" id="{FECEB401-97FC-4B5A-8248-65C3580CAD69}"/>
            </a:ext>
          </a:extLst>
        </xdr:cNvPr>
        <xdr:cNvGrpSpPr/>
      </xdr:nvGrpSpPr>
      <xdr:grpSpPr>
        <a:xfrm>
          <a:off x="7779729" y="4164809"/>
          <a:ext cx="3159822" cy="180975"/>
          <a:chOff x="4744641" y="1069182"/>
          <a:chExt cx="1214437" cy="180975"/>
        </a:xfrm>
      </xdr:grpSpPr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FD2F047D-44A1-4AEA-89B2-98195AC82269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F22DF46F-8404-4CC3-8B30-CDFE763A327E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F6D366B9-33E2-4B1B-9DA7-E23B6D6E58E6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D412D0D2-677E-4C48-95E4-85001479820E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BE72380F-3E6E-4BFD-814E-9CFA6B310958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236C0CE7-155A-4D4A-A63D-EE7199E330D1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517920</xdr:colOff>
      <xdr:row>21</xdr:row>
      <xdr:rowOff>17858</xdr:rowOff>
    </xdr:from>
    <xdr:to>
      <xdr:col>11</xdr:col>
      <xdr:colOff>291350</xdr:colOff>
      <xdr:row>22</xdr:row>
      <xdr:rowOff>107155</xdr:rowOff>
    </xdr:to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9DD8823C-D04D-4C48-84E2-7A45DCBEEE95}"/>
            </a:ext>
          </a:extLst>
        </xdr:cNvPr>
        <xdr:cNvSpPr txBox="1"/>
      </xdr:nvSpPr>
      <xdr:spPr>
        <a:xfrm>
          <a:off x="6599266" y="4018358"/>
          <a:ext cx="38156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</a:t>
          </a:r>
        </a:p>
      </xdr:txBody>
    </xdr:sp>
    <xdr:clientData/>
  </xdr:twoCellAnchor>
  <xdr:twoCellAnchor>
    <xdr:from>
      <xdr:col>11</xdr:col>
      <xdr:colOff>291350</xdr:colOff>
      <xdr:row>21</xdr:row>
      <xdr:rowOff>157757</xdr:rowOff>
    </xdr:from>
    <xdr:to>
      <xdr:col>12</xdr:col>
      <xdr:colOff>428458</xdr:colOff>
      <xdr:row>22</xdr:row>
      <xdr:rowOff>82156</xdr:rowOff>
    </xdr:to>
    <xdr:cxnSp macro="">
      <xdr:nvCxnSpPr>
        <xdr:cNvPr id="198" name="Connector: Curved 197">
          <a:extLst>
            <a:ext uri="{FF2B5EF4-FFF2-40B4-BE49-F238E27FC236}">
              <a16:creationId xmlns:a16="http://schemas.microsoft.com/office/drawing/2014/main" id="{FF8EB2C9-24B7-477B-8442-F5EA6CE4F593}"/>
            </a:ext>
          </a:extLst>
        </xdr:cNvPr>
        <xdr:cNvCxnSpPr>
          <a:stCxn id="197" idx="3"/>
        </xdr:cNvCxnSpPr>
      </xdr:nvCxnSpPr>
      <xdr:spPr>
        <a:xfrm>
          <a:off x="6980831" y="4158257"/>
          <a:ext cx="74524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601353</xdr:colOff>
      <xdr:row>19</xdr:row>
      <xdr:rowOff>17857</xdr:rowOff>
    </xdr:from>
    <xdr:to>
      <xdr:col>13</xdr:col>
      <xdr:colOff>541716</xdr:colOff>
      <xdr:row>19</xdr:row>
      <xdr:rowOff>190498</xdr:rowOff>
    </xdr:to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77075CBC-02FD-4145-B00E-0922799C72DE}"/>
            </a:ext>
          </a:extLst>
        </xdr:cNvPr>
        <xdr:cNvSpPr txBox="1"/>
      </xdr:nvSpPr>
      <xdr:spPr>
        <a:xfrm>
          <a:off x="7898968" y="3637357"/>
          <a:ext cx="54849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100" i="1"/>
        </a:p>
      </xdr:txBody>
    </xdr:sp>
    <xdr:clientData/>
  </xdr:twoCellAnchor>
  <xdr:twoCellAnchor>
    <xdr:from>
      <xdr:col>13</xdr:col>
      <xdr:colOff>267467</xdr:colOff>
      <xdr:row>19</xdr:row>
      <xdr:rowOff>190498</xdr:rowOff>
    </xdr:from>
    <xdr:to>
      <xdr:col>14</xdr:col>
      <xdr:colOff>20032</xdr:colOff>
      <xdr:row>22</xdr:row>
      <xdr:rowOff>63106</xdr:rowOff>
    </xdr:to>
    <xdr:cxnSp macro="">
      <xdr:nvCxnSpPr>
        <xdr:cNvPr id="202" name="Connector: Curved 201">
          <a:extLst>
            <a:ext uri="{FF2B5EF4-FFF2-40B4-BE49-F238E27FC236}">
              <a16:creationId xmlns:a16="http://schemas.microsoft.com/office/drawing/2014/main" id="{61BBB579-AB55-4048-B0B0-01003E888485}"/>
            </a:ext>
          </a:extLst>
        </xdr:cNvPr>
        <xdr:cNvCxnSpPr>
          <a:endCxn id="201" idx="2"/>
        </xdr:cNvCxnSpPr>
      </xdr:nvCxnSpPr>
      <xdr:spPr>
        <a:xfrm rot="16200000" flipV="1">
          <a:off x="8131513" y="3851702"/>
          <a:ext cx="444108" cy="360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65999</xdr:colOff>
      <xdr:row>20</xdr:row>
      <xdr:rowOff>142877</xdr:rowOff>
    </xdr:from>
    <xdr:to>
      <xdr:col>16</xdr:col>
      <xdr:colOff>424089</xdr:colOff>
      <xdr:row>21</xdr:row>
      <xdr:rowOff>164309</xdr:rowOff>
    </xdr:to>
    <xdr:cxnSp macro="">
      <xdr:nvCxnSpPr>
        <xdr:cNvPr id="204" name="Connector: Curved 203">
          <a:extLst>
            <a:ext uri="{FF2B5EF4-FFF2-40B4-BE49-F238E27FC236}">
              <a16:creationId xmlns:a16="http://schemas.microsoft.com/office/drawing/2014/main" id="{51E186FE-FF16-448E-9EA2-2ADE407EDD2D}"/>
            </a:ext>
          </a:extLst>
        </xdr:cNvPr>
        <xdr:cNvCxnSpPr>
          <a:stCxn id="195" idx="0"/>
          <a:endCxn id="208" idx="2"/>
        </xdr:cNvCxnSpPr>
      </xdr:nvCxnSpPr>
      <xdr:spPr>
        <a:xfrm rot="16200000" flipV="1">
          <a:off x="9869232" y="3879798"/>
          <a:ext cx="211932" cy="35809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112421</xdr:colOff>
      <xdr:row>19</xdr:row>
      <xdr:rowOff>152402</xdr:rowOff>
    </xdr:from>
    <xdr:to>
      <xdr:col>16</xdr:col>
      <xdr:colOff>249527</xdr:colOff>
      <xdr:row>20</xdr:row>
      <xdr:rowOff>142877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CD5079E0-1ADE-4A6D-BDF6-0102E50EAF2B}"/>
            </a:ext>
          </a:extLst>
        </xdr:cNvPr>
        <xdr:cNvGrpSpPr/>
      </xdr:nvGrpSpPr>
      <xdr:grpSpPr>
        <a:xfrm>
          <a:off x="9234440" y="3771902"/>
          <a:ext cx="745241" cy="180975"/>
          <a:chOff x="5161359" y="1069182"/>
          <a:chExt cx="398859" cy="180975"/>
        </a:xfrm>
      </xdr:grpSpPr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907818C0-1776-4DEF-A33B-834C5505A2EF}"/>
              </a:ext>
            </a:extLst>
          </xdr:cNvPr>
          <xdr:cNvSpPr/>
        </xdr:nvSpPr>
        <xdr:spPr>
          <a:xfrm>
            <a:off x="5161359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E495CCB2-A419-43A6-AB38-2B71A5669304}"/>
              </a:ext>
            </a:extLst>
          </xdr:cNvPr>
          <xdr:cNvSpPr/>
        </xdr:nvSpPr>
        <xdr:spPr>
          <a:xfrm>
            <a:off x="5363765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99</a:t>
            </a:r>
          </a:p>
        </xdr:txBody>
      </xdr:sp>
    </xdr:grpSp>
    <xdr:clientData/>
  </xdr:twoCellAnchor>
  <xdr:twoCellAnchor>
    <xdr:from>
      <xdr:col>15</xdr:col>
      <xdr:colOff>260846</xdr:colOff>
      <xdr:row>18</xdr:row>
      <xdr:rowOff>68460</xdr:rowOff>
    </xdr:from>
    <xdr:to>
      <xdr:col>15</xdr:col>
      <xdr:colOff>499947</xdr:colOff>
      <xdr:row>19</xdr:row>
      <xdr:rowOff>176214</xdr:rowOff>
    </xdr:to>
    <xdr:cxnSp macro="">
      <xdr:nvCxnSpPr>
        <xdr:cNvPr id="209" name="Connector: Curved 208">
          <a:extLst>
            <a:ext uri="{FF2B5EF4-FFF2-40B4-BE49-F238E27FC236}">
              <a16:creationId xmlns:a16="http://schemas.microsoft.com/office/drawing/2014/main" id="{98520C6B-8B61-4954-98D3-78F5675985C9}"/>
            </a:ext>
          </a:extLst>
        </xdr:cNvPr>
        <xdr:cNvCxnSpPr>
          <a:endCxn id="210" idx="1"/>
        </xdr:cNvCxnSpPr>
      </xdr:nvCxnSpPr>
      <xdr:spPr>
        <a:xfrm rot="5400000" flipH="1" flipV="1">
          <a:off x="9353289" y="3527036"/>
          <a:ext cx="298254" cy="23910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499948</xdr:colOff>
      <xdr:row>17</xdr:row>
      <xdr:rowOff>172639</xdr:rowOff>
    </xdr:from>
    <xdr:to>
      <xdr:col>16</xdr:col>
      <xdr:colOff>243567</xdr:colOff>
      <xdr:row>18</xdr:row>
      <xdr:rowOff>154780</xdr:rowOff>
    </xdr:to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4575528B-CE0A-47DE-87F9-C675A48A30E6}"/>
            </a:ext>
          </a:extLst>
        </xdr:cNvPr>
        <xdr:cNvSpPr txBox="1"/>
      </xdr:nvSpPr>
      <xdr:spPr>
        <a:xfrm>
          <a:off x="9621967" y="3411139"/>
          <a:ext cx="35175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"A"</a:t>
          </a:r>
          <a:endParaRPr lang="en-US" sz="1100" i="1"/>
        </a:p>
      </xdr:txBody>
    </xdr:sp>
    <xdr:clientData/>
  </xdr:twoCellAnchor>
  <xdr:twoCellAnchor>
    <xdr:from>
      <xdr:col>15</xdr:col>
      <xdr:colOff>333014</xdr:colOff>
      <xdr:row>22</xdr:row>
      <xdr:rowOff>154783</xdr:rowOff>
    </xdr:from>
    <xdr:to>
      <xdr:col>15</xdr:col>
      <xdr:colOff>502488</xdr:colOff>
      <xdr:row>23</xdr:row>
      <xdr:rowOff>136922</xdr:rowOff>
    </xdr:to>
    <xdr:cxnSp macro="">
      <xdr:nvCxnSpPr>
        <xdr:cNvPr id="213" name="Connector: Curved 212">
          <a:extLst>
            <a:ext uri="{FF2B5EF4-FFF2-40B4-BE49-F238E27FC236}">
              <a16:creationId xmlns:a16="http://schemas.microsoft.com/office/drawing/2014/main" id="{BC520DC4-8314-4438-8802-BD5896AA3015}"/>
            </a:ext>
          </a:extLst>
        </xdr:cNvPr>
        <xdr:cNvCxnSpPr>
          <a:stCxn id="194" idx="2"/>
        </xdr:cNvCxnSpPr>
      </xdr:nvCxnSpPr>
      <xdr:spPr>
        <a:xfrm rot="5400000">
          <a:off x="9453450" y="4347366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345281</xdr:colOff>
      <xdr:row>16</xdr:row>
      <xdr:rowOff>172283</xdr:rowOff>
    </xdr:from>
    <xdr:to>
      <xdr:col>14</xdr:col>
      <xdr:colOff>589358</xdr:colOff>
      <xdr:row>18</xdr:row>
      <xdr:rowOff>88162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DF7DAC2A-46E2-41D4-94FB-4D442F29C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5812" y="3220283"/>
          <a:ext cx="4494609" cy="29687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3</xdr:col>
      <xdr:colOff>455415</xdr:colOff>
      <xdr:row>23</xdr:row>
      <xdr:rowOff>33341</xdr:rowOff>
    </xdr:from>
    <xdr:to>
      <xdr:col>5</xdr:col>
      <xdr:colOff>267891</xdr:colOff>
      <xdr:row>24</xdr:row>
      <xdr:rowOff>23816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CF676B67-A95B-4998-B6D9-CADD4B1F4F94}"/>
            </a:ext>
          </a:extLst>
        </xdr:cNvPr>
        <xdr:cNvGrpSpPr/>
      </xdr:nvGrpSpPr>
      <xdr:grpSpPr>
        <a:xfrm>
          <a:off x="2279819" y="4414841"/>
          <a:ext cx="1028745" cy="180975"/>
          <a:chOff x="4950024" y="1069182"/>
          <a:chExt cx="1026914" cy="180975"/>
        </a:xfrm>
      </xdr:grpSpPr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FECF889C-5DB2-4F98-B27E-AA12E38A746E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32AA4078-0B27-4599-8547-3A6D20E3D0E5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67CF094A-8EB8-4E93-9367-58A2A80E613C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5B3078BB-678A-4940-BF3D-314BFA0DA9C0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424CE4C1-27AC-45EA-92CF-37F25F3B5B2A}"/>
              </a:ext>
            </a:extLst>
          </xdr:cNvPr>
          <xdr:cNvSpPr/>
        </xdr:nvSpPr>
        <xdr:spPr>
          <a:xfrm>
            <a:off x="5780485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398859</xdr:colOff>
      <xdr:row>20</xdr:row>
      <xdr:rowOff>59530</xdr:rowOff>
    </xdr:from>
    <xdr:to>
      <xdr:col>2</xdr:col>
      <xdr:colOff>244078</xdr:colOff>
      <xdr:row>21</xdr:row>
      <xdr:rowOff>148827</xdr:rowOff>
    </xdr:to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1196102E-8EDA-4922-928C-6094382F0596}"/>
            </a:ext>
          </a:extLst>
        </xdr:cNvPr>
        <xdr:cNvSpPr txBox="1"/>
      </xdr:nvSpPr>
      <xdr:spPr>
        <a:xfrm>
          <a:off x="1006078" y="3869530"/>
          <a:ext cx="45243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fruits</a:t>
          </a:r>
        </a:p>
      </xdr:txBody>
    </xdr:sp>
    <xdr:clientData/>
  </xdr:twoCellAnchor>
  <xdr:twoCellAnchor>
    <xdr:from>
      <xdr:col>2</xdr:col>
      <xdr:colOff>244078</xdr:colOff>
      <xdr:row>21</xdr:row>
      <xdr:rowOff>8929</xdr:rowOff>
    </xdr:from>
    <xdr:to>
      <xdr:col>3</xdr:col>
      <xdr:colOff>452436</xdr:colOff>
      <xdr:row>23</xdr:row>
      <xdr:rowOff>147639</xdr:rowOff>
    </xdr:to>
    <xdr:cxnSp macro="">
      <xdr:nvCxnSpPr>
        <xdr:cNvPr id="236" name="Connector: Curved 235">
          <a:extLst>
            <a:ext uri="{FF2B5EF4-FFF2-40B4-BE49-F238E27FC236}">
              <a16:creationId xmlns:a16="http://schemas.microsoft.com/office/drawing/2014/main" id="{CA633809-8724-4916-95EF-B9573BE458C4}"/>
            </a:ext>
          </a:extLst>
        </xdr:cNvPr>
        <xdr:cNvCxnSpPr>
          <a:stCxn id="235" idx="3"/>
        </xdr:cNvCxnSpPr>
      </xdr:nvCxnSpPr>
      <xdr:spPr>
        <a:xfrm>
          <a:off x="1458516" y="4009429"/>
          <a:ext cx="815576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398860</xdr:colOff>
      <xdr:row>19</xdr:row>
      <xdr:rowOff>65483</xdr:rowOff>
    </xdr:from>
    <xdr:ext cx="547688" cy="172641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974C1379-67A2-4669-BFCF-448D6971FB37}"/>
            </a:ext>
          </a:extLst>
        </xdr:cNvPr>
        <xdr:cNvSpPr txBox="1"/>
      </xdr:nvSpPr>
      <xdr:spPr>
        <a:xfrm>
          <a:off x="2220516" y="368498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"Ciku"</a:t>
          </a:r>
          <a:endParaRPr lang="en-US" sz="1100" i="1"/>
        </a:p>
      </xdr:txBody>
    </xdr:sp>
    <xdr:clientData/>
  </xdr:oneCellAnchor>
  <xdr:twoCellAnchor>
    <xdr:from>
      <xdr:col>3</xdr:col>
      <xdr:colOff>398861</xdr:colOff>
      <xdr:row>19</xdr:row>
      <xdr:rowOff>151804</xdr:rowOff>
    </xdr:from>
    <xdr:to>
      <xdr:col>3</xdr:col>
      <xdr:colOff>553643</xdr:colOff>
      <xdr:row>23</xdr:row>
      <xdr:rowOff>33341</xdr:rowOff>
    </xdr:to>
    <xdr:cxnSp macro="">
      <xdr:nvCxnSpPr>
        <xdr:cNvPr id="240" name="Connector: Curved 239">
          <a:extLst>
            <a:ext uri="{FF2B5EF4-FFF2-40B4-BE49-F238E27FC236}">
              <a16:creationId xmlns:a16="http://schemas.microsoft.com/office/drawing/2014/main" id="{2B0A592E-F113-4989-8606-83D957D14BF8}"/>
            </a:ext>
          </a:extLst>
        </xdr:cNvPr>
        <xdr:cNvCxnSpPr>
          <a:stCxn id="234" idx="0"/>
          <a:endCxn id="239" idx="1"/>
        </xdr:cNvCxnSpPr>
      </xdr:nvCxnSpPr>
      <xdr:spPr>
        <a:xfrm rot="16200000" flipV="1">
          <a:off x="1976139" y="4015682"/>
          <a:ext cx="643537" cy="154782"/>
        </a:xfrm>
        <a:prstGeom prst="curvedConnector4">
          <a:avLst>
            <a:gd name="adj1" fmla="val 43293"/>
            <a:gd name="adj2" fmla="val 24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184547</xdr:colOff>
      <xdr:row>20</xdr:row>
      <xdr:rowOff>47624</xdr:rowOff>
    </xdr:from>
    <xdr:ext cx="547688" cy="172641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30026BA0-FDE5-4ED8-A601-4E40712AF090}"/>
            </a:ext>
          </a:extLst>
        </xdr:cNvPr>
        <xdr:cNvSpPr txBox="1"/>
      </xdr:nvSpPr>
      <xdr:spPr>
        <a:xfrm>
          <a:off x="2613422" y="385762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"Apple"</a:t>
          </a:r>
          <a:endParaRPr lang="en-US" sz="1100" i="1"/>
        </a:p>
      </xdr:txBody>
    </xdr:sp>
    <xdr:clientData/>
  </xdr:oneCellAnchor>
  <xdr:twoCellAnchor>
    <xdr:from>
      <xdr:col>4</xdr:col>
      <xdr:colOff>154781</xdr:colOff>
      <xdr:row>21</xdr:row>
      <xdr:rowOff>32745</xdr:rowOff>
    </xdr:from>
    <xdr:to>
      <xdr:col>4</xdr:col>
      <xdr:colOff>363142</xdr:colOff>
      <xdr:row>22</xdr:row>
      <xdr:rowOff>184548</xdr:rowOff>
    </xdr:to>
    <xdr:cxnSp macro="">
      <xdr:nvCxnSpPr>
        <xdr:cNvPr id="244" name="Connector: Curved 243">
          <a:extLst>
            <a:ext uri="{FF2B5EF4-FFF2-40B4-BE49-F238E27FC236}">
              <a16:creationId xmlns:a16="http://schemas.microsoft.com/office/drawing/2014/main" id="{84A172B0-0487-41D9-B559-FE4804658A36}"/>
            </a:ext>
          </a:extLst>
        </xdr:cNvPr>
        <xdr:cNvCxnSpPr/>
      </xdr:nvCxnSpPr>
      <xdr:spPr>
        <a:xfrm rot="5400000" flipH="1" flipV="1">
          <a:off x="2516685" y="4100216"/>
          <a:ext cx="342303" cy="208361"/>
        </a:xfrm>
        <a:prstGeom prst="curvedConnector3">
          <a:avLst>
            <a:gd name="adj1" fmla="val 308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154781</xdr:colOff>
      <xdr:row>20</xdr:row>
      <xdr:rowOff>89296</xdr:rowOff>
    </xdr:from>
    <xdr:ext cx="547688" cy="172641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5F14BED-799A-4B39-9DCA-BD808E85E882}"/>
            </a:ext>
          </a:extLst>
        </xdr:cNvPr>
        <xdr:cNvSpPr txBox="1"/>
      </xdr:nvSpPr>
      <xdr:spPr>
        <a:xfrm>
          <a:off x="3190875" y="3899296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369092</xdr:colOff>
      <xdr:row>20</xdr:row>
      <xdr:rowOff>175618</xdr:rowOff>
    </xdr:from>
    <xdr:to>
      <xdr:col>5</xdr:col>
      <xdr:colOff>154780</xdr:colOff>
      <xdr:row>23</xdr:row>
      <xdr:rowOff>83346</xdr:rowOff>
    </xdr:to>
    <xdr:cxnSp macro="">
      <xdr:nvCxnSpPr>
        <xdr:cNvPr id="248" name="Connector: Curved 247">
          <a:extLst>
            <a:ext uri="{FF2B5EF4-FFF2-40B4-BE49-F238E27FC236}">
              <a16:creationId xmlns:a16="http://schemas.microsoft.com/office/drawing/2014/main" id="{090766A0-F1BC-45B5-9EF9-F9CC49D89332}"/>
            </a:ext>
          </a:extLst>
        </xdr:cNvPr>
        <xdr:cNvCxnSpPr>
          <a:cxnSpLocks/>
          <a:endCxn id="246" idx="1"/>
        </xdr:cNvCxnSpPr>
      </xdr:nvCxnSpPr>
      <xdr:spPr>
        <a:xfrm rot="5400000" flipH="1" flipV="1">
          <a:off x="2754807" y="4028778"/>
          <a:ext cx="479228" cy="392907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11905</xdr:colOff>
      <xdr:row>21</xdr:row>
      <xdr:rowOff>113108</xdr:rowOff>
    </xdr:from>
    <xdr:ext cx="547688" cy="172641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F5E3DAEA-48D9-41B5-8716-9250541B7C5B}"/>
            </a:ext>
          </a:extLst>
        </xdr:cNvPr>
        <xdr:cNvSpPr txBox="1"/>
      </xdr:nvSpPr>
      <xdr:spPr>
        <a:xfrm>
          <a:off x="3655218" y="4113608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"Nenas"</a:t>
          </a:r>
          <a:endParaRPr lang="en-US" sz="1100" i="1"/>
        </a:p>
      </xdr:txBody>
    </xdr:sp>
    <xdr:clientData/>
  </xdr:oneCellAnchor>
  <xdr:twoCellAnchor>
    <xdr:from>
      <xdr:col>5</xdr:col>
      <xdr:colOff>169664</xdr:colOff>
      <xdr:row>22</xdr:row>
      <xdr:rowOff>8930</xdr:rowOff>
    </xdr:from>
    <xdr:to>
      <xdr:col>6</xdr:col>
      <xdr:colOff>11904</xdr:colOff>
      <xdr:row>23</xdr:row>
      <xdr:rowOff>33342</xdr:rowOff>
    </xdr:to>
    <xdr:cxnSp macro="">
      <xdr:nvCxnSpPr>
        <xdr:cNvPr id="251" name="Connector: Curved 250">
          <a:extLst>
            <a:ext uri="{FF2B5EF4-FFF2-40B4-BE49-F238E27FC236}">
              <a16:creationId xmlns:a16="http://schemas.microsoft.com/office/drawing/2014/main" id="{18D91F05-B5E3-4112-9408-18ECE015DC42}"/>
            </a:ext>
          </a:extLst>
        </xdr:cNvPr>
        <xdr:cNvCxnSpPr>
          <a:stCxn id="259" idx="0"/>
          <a:endCxn id="250" idx="1"/>
        </xdr:cNvCxnSpPr>
      </xdr:nvCxnSpPr>
      <xdr:spPr>
        <a:xfrm rot="5400000" flipH="1" flipV="1">
          <a:off x="3323032" y="4082656"/>
          <a:ext cx="214912" cy="44945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25</xdr:row>
      <xdr:rowOff>53576</xdr:rowOff>
    </xdr:from>
    <xdr:to>
      <xdr:col>4</xdr:col>
      <xdr:colOff>130969</xdr:colOff>
      <xdr:row>26</xdr:row>
      <xdr:rowOff>142873</xdr:rowOff>
    </xdr:to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EC81441A-EAD4-458E-969A-A75A5F72BD83}"/>
            </a:ext>
          </a:extLst>
        </xdr:cNvPr>
        <xdr:cNvSpPr txBox="1"/>
      </xdr:nvSpPr>
      <xdr:spPr>
        <a:xfrm>
          <a:off x="2107406" y="4816076"/>
          <a:ext cx="452438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idx: </a:t>
          </a:r>
          <a:r>
            <a:rPr lang="en-US" sz="1400">
              <a:solidFill>
                <a:schemeClr val="accent1"/>
              </a:solidFill>
            </a:rPr>
            <a:t>3</a:t>
          </a:r>
        </a:p>
      </xdr:txBody>
    </xdr:sp>
    <xdr:clientData/>
  </xdr:twoCellAnchor>
  <xdr:oneCellAnchor>
    <xdr:from>
      <xdr:col>6</xdr:col>
      <xdr:colOff>178593</xdr:colOff>
      <xdr:row>26</xdr:row>
      <xdr:rowOff>5952</xdr:rowOff>
    </xdr:from>
    <xdr:ext cx="547688" cy="172641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6B973853-9E46-4882-9728-78E4C10B9E31}"/>
            </a:ext>
          </a:extLst>
        </xdr:cNvPr>
        <xdr:cNvSpPr txBox="1"/>
      </xdr:nvSpPr>
      <xdr:spPr>
        <a:xfrm>
          <a:off x="3821906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oneCellAnchor>
    <xdr:from>
      <xdr:col>7</xdr:col>
      <xdr:colOff>285750</xdr:colOff>
      <xdr:row>26</xdr:row>
      <xdr:rowOff>5952</xdr:rowOff>
    </xdr:from>
    <xdr:ext cx="547688" cy="172641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575AB2C7-F461-442F-A526-70DB6A40A948}"/>
            </a:ext>
          </a:extLst>
        </xdr:cNvPr>
        <xdr:cNvSpPr txBox="1"/>
      </xdr:nvSpPr>
      <xdr:spPr>
        <a:xfrm>
          <a:off x="4536281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562571</xdr:colOff>
      <xdr:row>21</xdr:row>
      <xdr:rowOff>53579</xdr:rowOff>
    </xdr:from>
    <xdr:to>
      <xdr:col>5</xdr:col>
      <xdr:colOff>250034</xdr:colOff>
      <xdr:row>23</xdr:row>
      <xdr:rowOff>33341</xdr:rowOff>
    </xdr:to>
    <xdr:cxnSp macro="">
      <xdr:nvCxnSpPr>
        <xdr:cNvPr id="261" name="Connector: Curved 260">
          <a:extLst>
            <a:ext uri="{FF2B5EF4-FFF2-40B4-BE49-F238E27FC236}">
              <a16:creationId xmlns:a16="http://schemas.microsoft.com/office/drawing/2014/main" id="{29C2CD1D-B368-4CF8-BF65-7182A132F3D2}"/>
            </a:ext>
          </a:extLst>
        </xdr:cNvPr>
        <xdr:cNvCxnSpPr>
          <a:cxnSpLocks/>
          <a:stCxn id="233" idx="0"/>
        </xdr:cNvCxnSpPr>
      </xdr:nvCxnSpPr>
      <xdr:spPr>
        <a:xfrm rot="5400000" flipH="1" flipV="1">
          <a:off x="2958406" y="4087119"/>
          <a:ext cx="360762" cy="2946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518749</xdr:colOff>
      <xdr:row>29</xdr:row>
      <xdr:rowOff>10443</xdr:rowOff>
    </xdr:from>
    <xdr:to>
      <xdr:col>18</xdr:col>
      <xdr:colOff>29763</xdr:colOff>
      <xdr:row>30</xdr:row>
      <xdr:rowOff>918</xdr:rowOff>
    </xdr:to>
    <xdr:grpSp>
      <xdr:nvGrpSpPr>
        <xdr:cNvPr id="110" name="Group 109">
          <a:extLst>
            <a:ext uri="{FF2B5EF4-FFF2-40B4-BE49-F238E27FC236}">
              <a16:creationId xmlns:a16="http://schemas.microsoft.com/office/drawing/2014/main" id="{64D147CE-221D-4A80-9CF2-039642A2381F}"/>
            </a:ext>
          </a:extLst>
        </xdr:cNvPr>
        <xdr:cNvGrpSpPr/>
      </xdr:nvGrpSpPr>
      <xdr:grpSpPr>
        <a:xfrm>
          <a:off x="7816364" y="5534943"/>
          <a:ext cx="3159822" cy="180975"/>
          <a:chOff x="4744641" y="1069182"/>
          <a:chExt cx="1214437" cy="180975"/>
        </a:xfrm>
      </xdr:grpSpPr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F39B3EC0-0D3D-404C-8A12-326D27078723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123</a:t>
            </a: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8DE8E745-5858-4828-901F-C6999624A6EB}"/>
              </a:ext>
            </a:extLst>
          </xdr:cNvPr>
          <xdr:cNvSpPr/>
        </xdr:nvSpPr>
        <xdr:spPr>
          <a:xfrm>
            <a:off x="5151835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True</a:t>
            </a: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23BA16D5-91C7-4F3C-9800-B401AC5C1DD7}"/>
              </a:ext>
            </a:extLst>
          </xdr:cNvPr>
          <xdr:cNvSpPr/>
        </xdr:nvSpPr>
        <xdr:spPr>
          <a:xfrm>
            <a:off x="5355431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04453F01-7FFB-4D73-B04D-53204729A520}"/>
              </a:ext>
            </a:extLst>
          </xdr:cNvPr>
          <xdr:cNvSpPr/>
        </xdr:nvSpPr>
        <xdr:spPr>
          <a:xfrm>
            <a:off x="5559028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FB5D38F1-F617-4FF2-88CA-6C7CB5021248}"/>
              </a:ext>
            </a:extLst>
          </xdr:cNvPr>
          <xdr:cNvSpPr/>
        </xdr:nvSpPr>
        <xdr:spPr>
          <a:xfrm>
            <a:off x="4948238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B4C06049-FCCD-49C2-A6A4-FE03C5A684A1}"/>
              </a:ext>
            </a:extLst>
          </xdr:cNvPr>
          <xdr:cNvSpPr/>
        </xdr:nvSpPr>
        <xdr:spPr>
          <a:xfrm>
            <a:off x="5762625" y="1069182"/>
            <a:ext cx="196453" cy="180975"/>
          </a:xfrm>
          <a:prstGeom prst="rect">
            <a:avLst/>
          </a:prstGeom>
          <a:solidFill>
            <a:schemeClr val="accent4">
              <a:lumMod val="75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/>
              <a:t>45.67</a:t>
            </a:r>
          </a:p>
        </xdr:txBody>
      </xdr:sp>
    </xdr:grpSp>
    <xdr:clientData/>
  </xdr:twoCellAnchor>
  <xdr:twoCellAnchor>
    <xdr:from>
      <xdr:col>10</xdr:col>
      <xdr:colOff>432289</xdr:colOff>
      <xdr:row>28</xdr:row>
      <xdr:rowOff>47166</xdr:rowOff>
    </xdr:from>
    <xdr:to>
      <xdr:col>11</xdr:col>
      <xdr:colOff>320657</xdr:colOff>
      <xdr:row>29</xdr:row>
      <xdr:rowOff>136463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F807E7C1-E882-48BA-827F-AA7AB4375998}"/>
            </a:ext>
          </a:extLst>
        </xdr:cNvPr>
        <xdr:cNvSpPr txBox="1"/>
      </xdr:nvSpPr>
      <xdr:spPr>
        <a:xfrm>
          <a:off x="6513635" y="5381166"/>
          <a:ext cx="496503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data2</a:t>
          </a:r>
        </a:p>
      </xdr:txBody>
    </xdr:sp>
    <xdr:clientData/>
  </xdr:twoCellAnchor>
  <xdr:twoCellAnchor>
    <xdr:from>
      <xdr:col>11</xdr:col>
      <xdr:colOff>320657</xdr:colOff>
      <xdr:row>28</xdr:row>
      <xdr:rowOff>187065</xdr:rowOff>
    </xdr:from>
    <xdr:to>
      <xdr:col>12</xdr:col>
      <xdr:colOff>457765</xdr:colOff>
      <xdr:row>29</xdr:row>
      <xdr:rowOff>111464</xdr:rowOff>
    </xdr:to>
    <xdr:cxnSp macro="">
      <xdr:nvCxnSpPr>
        <xdr:cNvPr id="128" name="Connector: Curved 127">
          <a:extLst>
            <a:ext uri="{FF2B5EF4-FFF2-40B4-BE49-F238E27FC236}">
              <a16:creationId xmlns:a16="http://schemas.microsoft.com/office/drawing/2014/main" id="{8774FFBC-C202-495E-BAC2-9D7355B33603}"/>
            </a:ext>
          </a:extLst>
        </xdr:cNvPr>
        <xdr:cNvCxnSpPr>
          <a:stCxn id="120" idx="3"/>
        </xdr:cNvCxnSpPr>
      </xdr:nvCxnSpPr>
      <xdr:spPr>
        <a:xfrm>
          <a:off x="7010138" y="5521065"/>
          <a:ext cx="74524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117235</xdr:colOff>
      <xdr:row>20</xdr:row>
      <xdr:rowOff>29308</xdr:rowOff>
    </xdr:from>
    <xdr:to>
      <xdr:col>14</xdr:col>
      <xdr:colOff>122611</xdr:colOff>
      <xdr:row>29</xdr:row>
      <xdr:rowOff>129049</xdr:rowOff>
    </xdr:to>
    <xdr:cxnSp macro="">
      <xdr:nvCxnSpPr>
        <xdr:cNvPr id="130" name="Connector: Curved 129">
          <a:extLst>
            <a:ext uri="{FF2B5EF4-FFF2-40B4-BE49-F238E27FC236}">
              <a16:creationId xmlns:a16="http://schemas.microsoft.com/office/drawing/2014/main" id="{E8D503C0-E87E-41B6-89FF-A96B030C7FFC}"/>
            </a:ext>
          </a:extLst>
        </xdr:cNvPr>
        <xdr:cNvCxnSpPr/>
      </xdr:nvCxnSpPr>
      <xdr:spPr>
        <a:xfrm rot="16200000" flipV="1">
          <a:off x="7422620" y="4439673"/>
          <a:ext cx="1814241" cy="61351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354994</xdr:colOff>
      <xdr:row>29</xdr:row>
      <xdr:rowOff>169437</xdr:rowOff>
    </xdr:from>
    <xdr:to>
      <xdr:col>15</xdr:col>
      <xdr:colOff>524468</xdr:colOff>
      <xdr:row>30</xdr:row>
      <xdr:rowOff>151576</xdr:rowOff>
    </xdr:to>
    <xdr:cxnSp macro="">
      <xdr:nvCxnSpPr>
        <xdr:cNvPr id="131" name="Connector: Curved 130">
          <a:extLst>
            <a:ext uri="{FF2B5EF4-FFF2-40B4-BE49-F238E27FC236}">
              <a16:creationId xmlns:a16="http://schemas.microsoft.com/office/drawing/2014/main" id="{EAC9477C-8249-4FA4-B396-A8E00F696D8E}"/>
            </a:ext>
          </a:extLst>
        </xdr:cNvPr>
        <xdr:cNvCxnSpPr/>
      </xdr:nvCxnSpPr>
      <xdr:spPr>
        <a:xfrm rot="5400000">
          <a:off x="9475430" y="5695520"/>
          <a:ext cx="172639" cy="169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410308</xdr:colOff>
      <xdr:row>20</xdr:row>
      <xdr:rowOff>175846</xdr:rowOff>
    </xdr:from>
    <xdr:to>
      <xdr:col>16</xdr:col>
      <xdr:colOff>475378</xdr:colOff>
      <xdr:row>28</xdr:row>
      <xdr:rowOff>171636</xdr:rowOff>
    </xdr:to>
    <xdr:cxnSp macro="">
      <xdr:nvCxnSpPr>
        <xdr:cNvPr id="133" name="Connector: Curved 132">
          <a:extLst>
            <a:ext uri="{FF2B5EF4-FFF2-40B4-BE49-F238E27FC236}">
              <a16:creationId xmlns:a16="http://schemas.microsoft.com/office/drawing/2014/main" id="{06F69FC8-D28A-419D-9EC0-B60A6CE3E6A2}"/>
            </a:ext>
          </a:extLst>
        </xdr:cNvPr>
        <xdr:cNvCxnSpPr/>
      </xdr:nvCxnSpPr>
      <xdr:spPr>
        <a:xfrm rot="16200000" flipV="1">
          <a:off x="9109035" y="4409138"/>
          <a:ext cx="1519790" cy="67320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28F00-7A85-4BCB-9406-FD724E47C8A6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75A04E1-395B-4D42-9F3D-901E1B6E68AB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117542</xdr:rowOff>
    </xdr:from>
    <xdr:to>
      <xdr:col>11</xdr:col>
      <xdr:colOff>231031</xdr:colOff>
      <xdr:row>10</xdr:row>
      <xdr:rowOff>101203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339E071-097C-4996-BC83-6CCACED5077B}"/>
            </a:ext>
          </a:extLst>
        </xdr:cNvPr>
        <xdr:cNvCxnSpPr>
          <a:cxnSpLocks/>
        </xdr:cNvCxnSpPr>
      </xdr:nvCxnSpPr>
      <xdr:spPr>
        <a:xfrm flipV="1">
          <a:off x="935401" y="2529191"/>
          <a:ext cx="2736790" cy="174161"/>
        </a:xfrm>
        <a:prstGeom prst="curvedConnector3">
          <a:avLst>
            <a:gd name="adj1" fmla="val 991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FC5322-C260-4B93-A2D2-DBF42BFFD0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BA9E48-A6DB-4FE7-AEBA-A068FB27CA87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CCD7DF-70D1-4352-818C-45AD73F5263A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0D78EEC-8F91-4714-8234-C22582CBCC94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</xdr:row>
      <xdr:rowOff>176560</xdr:rowOff>
    </xdr:from>
    <xdr:to>
      <xdr:col>1</xdr:col>
      <xdr:colOff>120808</xdr:colOff>
      <xdr:row>4</xdr:row>
      <xdr:rowOff>167272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9F2B05EE-4D8B-4BFE-BD05-A433EC550AA9}"/>
            </a:ext>
          </a:extLst>
        </xdr:cNvPr>
        <xdr:cNvCxnSpPr>
          <a:cxnSpLocks/>
        </xdr:cNvCxnSpPr>
      </xdr:nvCxnSpPr>
      <xdr:spPr>
        <a:xfrm>
          <a:off x="381000" y="2021158"/>
          <a:ext cx="348479" cy="19050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A00CC5-1A4F-4A7C-AA4F-B857EA3427CC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17860</xdr:colOff>
      <xdr:row>1</xdr:row>
      <xdr:rowOff>59531</xdr:rowOff>
    </xdr:from>
    <xdr:to>
      <xdr:col>5</xdr:col>
      <xdr:colOff>541734</xdr:colOff>
      <xdr:row>2</xdr:row>
      <xdr:rowOff>148828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AD79660-EA7C-407A-9616-E2108AC17A12}"/>
            </a:ext>
          </a:extLst>
        </xdr:cNvPr>
        <xdr:cNvSpPr txBox="1"/>
      </xdr:nvSpPr>
      <xdr:spPr>
        <a:xfrm>
          <a:off x="1846660" y="250031"/>
          <a:ext cx="17430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800" i="1"/>
            <a:t>"Leng Chee Kong"</a:t>
          </a:r>
        </a:p>
      </xdr:txBody>
    </xdr:sp>
    <xdr:clientData/>
  </xdr:twoCellAnchor>
  <xdr:twoCellAnchor>
    <xdr:from>
      <xdr:col>0</xdr:col>
      <xdr:colOff>422673</xdr:colOff>
      <xdr:row>1</xdr:row>
      <xdr:rowOff>11905</xdr:rowOff>
    </xdr:from>
    <xdr:to>
      <xdr:col>1</xdr:col>
      <xdr:colOff>428625</xdr:colOff>
      <xdr:row>2</xdr:row>
      <xdr:rowOff>101202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657953-677A-4639-8DF2-C14D4960241A}"/>
            </a:ext>
          </a:extLst>
        </xdr:cNvPr>
        <xdr:cNvSpPr txBox="1"/>
      </xdr:nvSpPr>
      <xdr:spPr>
        <a:xfrm>
          <a:off x="422673" y="202405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name</a:t>
          </a:r>
        </a:p>
      </xdr:txBody>
    </xdr:sp>
    <xdr:clientData/>
  </xdr:twoCellAnchor>
  <xdr:twoCellAnchor>
    <xdr:from>
      <xdr:col>1</xdr:col>
      <xdr:colOff>428625</xdr:colOff>
      <xdr:row>1</xdr:row>
      <xdr:rowOff>151804</xdr:rowOff>
    </xdr:from>
    <xdr:to>
      <xdr:col>3</xdr:col>
      <xdr:colOff>17860</xdr:colOff>
      <xdr:row>2</xdr:row>
      <xdr:rowOff>8930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B8C7F298-125B-4895-9AB2-5101665CB720}"/>
            </a:ext>
          </a:extLst>
        </xdr:cNvPr>
        <xdr:cNvCxnSpPr>
          <a:stCxn id="3" idx="3"/>
          <a:endCxn id="2" idx="1"/>
        </xdr:cNvCxnSpPr>
      </xdr:nvCxnSpPr>
      <xdr:spPr>
        <a:xfrm>
          <a:off x="1038225" y="342304"/>
          <a:ext cx="808435" cy="47626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54585</xdr:colOff>
      <xdr:row>3</xdr:row>
      <xdr:rowOff>113111</xdr:rowOff>
    </xdr:from>
    <xdr:to>
      <xdr:col>10</xdr:col>
      <xdr:colOff>188731</xdr:colOff>
      <xdr:row>5</xdr:row>
      <xdr:rowOff>89096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C960EFA0-39CA-42DE-AA7B-E62EEFB5BE4C}"/>
            </a:ext>
          </a:extLst>
        </xdr:cNvPr>
        <xdr:cNvCxnSpPr>
          <a:stCxn id="12" idx="2"/>
          <a:endCxn id="62" idx="3"/>
        </xdr:cNvCxnSpPr>
      </xdr:nvCxnSpPr>
      <xdr:spPr>
        <a:xfrm rot="5400000">
          <a:off x="6059218" y="796031"/>
          <a:ext cx="356985" cy="134146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494110</xdr:colOff>
      <xdr:row>2</xdr:row>
      <xdr:rowOff>122637</xdr:rowOff>
    </xdr:from>
    <xdr:to>
      <xdr:col>11</xdr:col>
      <xdr:colOff>297657</xdr:colOff>
      <xdr:row>3</xdr:row>
      <xdr:rowOff>113112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A8AF357-D88E-4C6D-BC7F-649B19244380}"/>
            </a:ext>
          </a:extLst>
        </xdr:cNvPr>
        <xdr:cNvGrpSpPr/>
      </xdr:nvGrpSpPr>
      <xdr:grpSpPr>
        <a:xfrm>
          <a:off x="5998557" y="503637"/>
          <a:ext cx="1026758" cy="180975"/>
          <a:chOff x="4744641" y="1069182"/>
          <a:chExt cx="1017984" cy="18097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66330794-8F49-4093-BAF7-1998BF21C68E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DC1BCEB4-B7DA-47A9-952C-C76DBD94EF82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449BBFAA-1B07-4738-99B0-9F70B3A51F43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A0FF1634-6D4A-4E50-9604-FF65BDB07EC5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56259FD-4340-4BC7-8DAC-09D57EC1644C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9</xdr:col>
      <xdr:colOff>368153</xdr:colOff>
      <xdr:row>6</xdr:row>
      <xdr:rowOff>150394</xdr:rowOff>
    </xdr:from>
    <xdr:ext cx="547688" cy="172641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5A84BA97-A4B2-4E8A-9E2F-F42F1BA0A125}"/>
            </a:ext>
          </a:extLst>
        </xdr:cNvPr>
        <xdr:cNvSpPr txBox="1"/>
      </xdr:nvSpPr>
      <xdr:spPr>
        <a:xfrm>
          <a:off x="5872600" y="129339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"Tekka"</a:t>
          </a:r>
          <a:endParaRPr lang="en-US" sz="1100" i="1"/>
        </a:p>
      </xdr:txBody>
    </xdr:sp>
    <xdr:clientData/>
  </xdr:oneCellAnchor>
  <xdr:oneCellAnchor>
    <xdr:from>
      <xdr:col>7</xdr:col>
      <xdr:colOff>338701</xdr:colOff>
      <xdr:row>3</xdr:row>
      <xdr:rowOff>170759</xdr:rowOff>
    </xdr:from>
    <xdr:ext cx="547688" cy="172641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9B7D968-FF73-4FC2-A76B-EBACE9BE9D83}"/>
            </a:ext>
          </a:extLst>
        </xdr:cNvPr>
        <xdr:cNvSpPr txBox="1"/>
      </xdr:nvSpPr>
      <xdr:spPr>
        <a:xfrm>
          <a:off x="4619938" y="742259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"101"</a:t>
          </a:r>
          <a:endParaRPr lang="en-US" sz="1100" i="1"/>
        </a:p>
      </xdr:txBody>
    </xdr:sp>
    <xdr:clientData/>
  </xdr:oneCellAnchor>
  <xdr:twoCellAnchor>
    <xdr:from>
      <xdr:col>10</xdr:col>
      <xdr:colOff>601267</xdr:colOff>
      <xdr:row>3</xdr:row>
      <xdr:rowOff>113112</xdr:rowOff>
    </xdr:from>
    <xdr:to>
      <xdr:col>11</xdr:col>
      <xdr:colOff>156061</xdr:colOff>
      <xdr:row>7</xdr:row>
      <xdr:rowOff>83344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90DC6F7E-3600-46EF-886C-F4574A3C81B1}"/>
            </a:ext>
          </a:extLst>
        </xdr:cNvPr>
        <xdr:cNvCxnSpPr>
          <a:stCxn id="10" idx="2"/>
          <a:endCxn id="36" idx="0"/>
        </xdr:cNvCxnSpPr>
      </xdr:nvCxnSpPr>
      <xdr:spPr>
        <a:xfrm rot="16200000" flipH="1">
          <a:off x="6413348" y="968531"/>
          <a:ext cx="732232" cy="1643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255985</xdr:colOff>
      <xdr:row>5</xdr:row>
      <xdr:rowOff>119061</xdr:rowOff>
    </xdr:from>
    <xdr:ext cx="547688" cy="172641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0E46C8F-884E-4DA8-A608-52082BD71D41}"/>
            </a:ext>
          </a:extLst>
        </xdr:cNvPr>
        <xdr:cNvSpPr txBox="1"/>
      </xdr:nvSpPr>
      <xdr:spPr>
        <a:xfrm>
          <a:off x="6961585" y="1071561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"D24"</a:t>
          </a:r>
          <a:endParaRPr lang="en-US" sz="1100" i="1"/>
        </a:p>
      </xdr:txBody>
    </xdr:sp>
    <xdr:clientData/>
  </xdr:oneCellAnchor>
  <xdr:twoCellAnchor>
    <xdr:from>
      <xdr:col>7</xdr:col>
      <xdr:colOff>351236</xdr:colOff>
      <xdr:row>1</xdr:row>
      <xdr:rowOff>148827</xdr:rowOff>
    </xdr:from>
    <xdr:to>
      <xdr:col>8</xdr:col>
      <xdr:colOff>357188</xdr:colOff>
      <xdr:row>3</xdr:row>
      <xdr:rowOff>47624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B36E254-6191-4DF4-9974-947DF5E67AB4}"/>
            </a:ext>
          </a:extLst>
        </xdr:cNvPr>
        <xdr:cNvSpPr txBox="1"/>
      </xdr:nvSpPr>
      <xdr:spPr>
        <a:xfrm>
          <a:off x="4618436" y="339327"/>
          <a:ext cx="61555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</a:t>
          </a:r>
        </a:p>
      </xdr:txBody>
    </xdr:sp>
    <xdr:clientData/>
  </xdr:twoCellAnchor>
  <xdr:twoCellAnchor>
    <xdr:from>
      <xdr:col>8</xdr:col>
      <xdr:colOff>357188</xdr:colOff>
      <xdr:row>2</xdr:row>
      <xdr:rowOff>98226</xdr:rowOff>
    </xdr:from>
    <xdr:to>
      <xdr:col>9</xdr:col>
      <xdr:colOff>494110</xdr:colOff>
      <xdr:row>3</xdr:row>
      <xdr:rowOff>22625</xdr:rowOff>
    </xdr:to>
    <xdr:cxnSp macro="">
      <xdr:nvCxnSpPr>
        <xdr:cNvPr id="19" name="Connector: Curved 18">
          <a:extLst>
            <a:ext uri="{FF2B5EF4-FFF2-40B4-BE49-F238E27FC236}">
              <a16:creationId xmlns:a16="http://schemas.microsoft.com/office/drawing/2014/main" id="{152FBFC0-66FE-408F-A34A-6212AB19974F}"/>
            </a:ext>
          </a:extLst>
        </xdr:cNvPr>
        <xdr:cNvCxnSpPr>
          <a:stCxn id="18" idx="3"/>
          <a:endCxn id="8" idx="1"/>
        </xdr:cNvCxnSpPr>
      </xdr:nvCxnSpPr>
      <xdr:spPr>
        <a:xfrm>
          <a:off x="5233988" y="479226"/>
          <a:ext cx="746522" cy="114899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232173</xdr:colOff>
      <xdr:row>4</xdr:row>
      <xdr:rowOff>77390</xdr:rowOff>
    </xdr:from>
    <xdr:to>
      <xdr:col>4</xdr:col>
      <xdr:colOff>184547</xdr:colOff>
      <xdr:row>5</xdr:row>
      <xdr:rowOff>166687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29874DC-082D-4BED-B56E-BC22F1322B96}"/>
            </a:ext>
          </a:extLst>
        </xdr:cNvPr>
        <xdr:cNvSpPr txBox="1"/>
      </xdr:nvSpPr>
      <xdr:spPr>
        <a:xfrm>
          <a:off x="2060973" y="839390"/>
          <a:ext cx="56197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"C"</a:t>
          </a:r>
        </a:p>
      </xdr:txBody>
    </xdr:sp>
    <xdr:clientData/>
  </xdr:twoCellAnchor>
  <xdr:twoCellAnchor>
    <xdr:from>
      <xdr:col>2</xdr:col>
      <xdr:colOff>11906</xdr:colOff>
      <xdr:row>4</xdr:row>
      <xdr:rowOff>41671</xdr:rowOff>
    </xdr:from>
    <xdr:to>
      <xdr:col>3</xdr:col>
      <xdr:colOff>202406</xdr:colOff>
      <xdr:row>5</xdr:row>
      <xdr:rowOff>130968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4EFC7F9-8A87-4B5F-AE38-E6394411C97D}"/>
            </a:ext>
          </a:extLst>
        </xdr:cNvPr>
        <xdr:cNvSpPr txBox="1"/>
      </xdr:nvSpPr>
      <xdr:spPr>
        <a:xfrm>
          <a:off x="1231106" y="803671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name[5]=&gt;</a:t>
          </a:r>
        </a:p>
      </xdr:txBody>
    </xdr:sp>
    <xdr:clientData/>
  </xdr:twoCellAnchor>
  <xdr:twoCellAnchor>
    <xdr:from>
      <xdr:col>1</xdr:col>
      <xdr:colOff>488156</xdr:colOff>
      <xdr:row>6</xdr:row>
      <xdr:rowOff>5102</xdr:rowOff>
    </xdr:from>
    <xdr:to>
      <xdr:col>3</xdr:col>
      <xdr:colOff>202406</xdr:colOff>
      <xdr:row>7</xdr:row>
      <xdr:rowOff>94399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10F877C-E7CE-47CC-B141-FB2A75724568}"/>
            </a:ext>
          </a:extLst>
        </xdr:cNvPr>
        <xdr:cNvSpPr txBox="1"/>
      </xdr:nvSpPr>
      <xdr:spPr>
        <a:xfrm>
          <a:off x="1097756" y="1148102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name[5:9]=&gt;</a:t>
          </a:r>
        </a:p>
      </xdr:txBody>
    </xdr:sp>
    <xdr:clientData/>
  </xdr:twoCellAnchor>
  <xdr:twoCellAnchor>
    <xdr:from>
      <xdr:col>3</xdr:col>
      <xdr:colOff>232173</xdr:colOff>
      <xdr:row>6</xdr:row>
      <xdr:rowOff>38270</xdr:rowOff>
    </xdr:from>
    <xdr:to>
      <xdr:col>4</xdr:col>
      <xdr:colOff>339328</xdr:colOff>
      <xdr:row>7</xdr:row>
      <xdr:rowOff>127567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EFC5D0D1-FBD5-482D-9E84-C2C66C33C0D1}"/>
            </a:ext>
          </a:extLst>
        </xdr:cNvPr>
        <xdr:cNvSpPr txBox="1"/>
      </xdr:nvSpPr>
      <xdr:spPr>
        <a:xfrm>
          <a:off x="2060973" y="1181270"/>
          <a:ext cx="716755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"Chee"</a:t>
          </a:r>
        </a:p>
      </xdr:txBody>
    </xdr:sp>
    <xdr:clientData/>
  </xdr:twoCellAnchor>
  <xdr:twoCellAnchor>
    <xdr:from>
      <xdr:col>1</xdr:col>
      <xdr:colOff>488156</xdr:colOff>
      <xdr:row>7</xdr:row>
      <xdr:rowOff>159033</xdr:rowOff>
    </xdr:from>
    <xdr:to>
      <xdr:col>3</xdr:col>
      <xdr:colOff>202406</xdr:colOff>
      <xdr:row>9</xdr:row>
      <xdr:rowOff>57830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1BA5060-5766-4522-8703-EAC1FD30E0C0}"/>
            </a:ext>
          </a:extLst>
        </xdr:cNvPr>
        <xdr:cNvSpPr txBox="1"/>
      </xdr:nvSpPr>
      <xdr:spPr>
        <a:xfrm>
          <a:off x="1097756" y="1492533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name[5:]=&gt;</a:t>
          </a:r>
        </a:p>
      </xdr:txBody>
    </xdr:sp>
    <xdr:clientData/>
  </xdr:twoCellAnchor>
  <xdr:twoCellAnchor>
    <xdr:from>
      <xdr:col>3</xdr:col>
      <xdr:colOff>232173</xdr:colOff>
      <xdr:row>7</xdr:row>
      <xdr:rowOff>189650</xdr:rowOff>
    </xdr:from>
    <xdr:to>
      <xdr:col>5</xdr:col>
      <xdr:colOff>255985</xdr:colOff>
      <xdr:row>9</xdr:row>
      <xdr:rowOff>88447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8BAE100-3104-47BF-956C-B6A46CB216DC}"/>
            </a:ext>
          </a:extLst>
        </xdr:cNvPr>
        <xdr:cNvSpPr txBox="1"/>
      </xdr:nvSpPr>
      <xdr:spPr>
        <a:xfrm>
          <a:off x="2060973" y="1523150"/>
          <a:ext cx="1243012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Kong"</a:t>
          </a:r>
        </a:p>
      </xdr:txBody>
    </xdr:sp>
    <xdr:clientData/>
  </xdr:twoCellAnchor>
  <xdr:twoCellAnchor>
    <xdr:from>
      <xdr:col>1</xdr:col>
      <xdr:colOff>488156</xdr:colOff>
      <xdr:row>9</xdr:row>
      <xdr:rowOff>122464</xdr:rowOff>
    </xdr:from>
    <xdr:to>
      <xdr:col>3</xdr:col>
      <xdr:colOff>202406</xdr:colOff>
      <xdr:row>11</xdr:row>
      <xdr:rowOff>21261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FA3C37AD-4457-4180-934F-EBAE4BDF6785}"/>
            </a:ext>
          </a:extLst>
        </xdr:cNvPr>
        <xdr:cNvSpPr txBox="1"/>
      </xdr:nvSpPr>
      <xdr:spPr>
        <a:xfrm>
          <a:off x="1097756" y="1836964"/>
          <a:ext cx="93345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name[:9]=&gt;</a:t>
          </a:r>
        </a:p>
      </xdr:txBody>
    </xdr:sp>
    <xdr:clientData/>
  </xdr:twoCellAnchor>
  <xdr:twoCellAnchor>
    <xdr:from>
      <xdr:col>3</xdr:col>
      <xdr:colOff>232173</xdr:colOff>
      <xdr:row>9</xdr:row>
      <xdr:rowOff>150530</xdr:rowOff>
    </xdr:from>
    <xdr:to>
      <xdr:col>5</xdr:col>
      <xdr:colOff>279797</xdr:colOff>
      <xdr:row>11</xdr:row>
      <xdr:rowOff>49327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A2E66984-79BF-48DB-9F15-87EAB1AA29BE}"/>
            </a:ext>
          </a:extLst>
        </xdr:cNvPr>
        <xdr:cNvSpPr txBox="1"/>
      </xdr:nvSpPr>
      <xdr:spPr>
        <a:xfrm>
          <a:off x="2060973" y="1865030"/>
          <a:ext cx="126682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"Leng Chee"</a:t>
          </a:r>
        </a:p>
      </xdr:txBody>
    </xdr:sp>
    <xdr:clientData/>
  </xdr:twoCellAnchor>
  <xdr:twoCellAnchor>
    <xdr:from>
      <xdr:col>1</xdr:col>
      <xdr:colOff>422670</xdr:colOff>
      <xdr:row>11</xdr:row>
      <xdr:rowOff>85895</xdr:rowOff>
    </xdr:from>
    <xdr:to>
      <xdr:col>3</xdr:col>
      <xdr:colOff>202406</xdr:colOff>
      <xdr:row>12</xdr:row>
      <xdr:rowOff>175192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D707714B-3CDE-40D9-82C6-358E7CA70D9D}"/>
            </a:ext>
          </a:extLst>
        </xdr:cNvPr>
        <xdr:cNvSpPr txBox="1"/>
      </xdr:nvSpPr>
      <xdr:spPr>
        <a:xfrm>
          <a:off x="1032270" y="2181395"/>
          <a:ext cx="99893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name[5:-3]=&gt;</a:t>
          </a:r>
        </a:p>
      </xdr:txBody>
    </xdr:sp>
    <xdr:clientData/>
  </xdr:twoCellAnchor>
  <xdr:twoCellAnchor>
    <xdr:from>
      <xdr:col>3</xdr:col>
      <xdr:colOff>232173</xdr:colOff>
      <xdr:row>11</xdr:row>
      <xdr:rowOff>111410</xdr:rowOff>
    </xdr:from>
    <xdr:to>
      <xdr:col>4</xdr:col>
      <xdr:colOff>529829</xdr:colOff>
      <xdr:row>13</xdr:row>
      <xdr:rowOff>10207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106CDD36-4CD8-4B7E-8DF7-909591CDE9F3}"/>
            </a:ext>
          </a:extLst>
        </xdr:cNvPr>
        <xdr:cNvSpPr txBox="1"/>
      </xdr:nvSpPr>
      <xdr:spPr>
        <a:xfrm>
          <a:off x="2060973" y="2206910"/>
          <a:ext cx="907256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"Chee K"</a:t>
          </a:r>
        </a:p>
      </xdr:txBody>
    </xdr:sp>
    <xdr:clientData/>
  </xdr:twoCellAnchor>
  <xdr:twoCellAnchor>
    <xdr:from>
      <xdr:col>1</xdr:col>
      <xdr:colOff>357186</xdr:colOff>
      <xdr:row>13</xdr:row>
      <xdr:rowOff>49326</xdr:rowOff>
    </xdr:from>
    <xdr:to>
      <xdr:col>3</xdr:col>
      <xdr:colOff>202406</xdr:colOff>
      <xdr:row>14</xdr:row>
      <xdr:rowOff>138623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12A30197-BF89-46A8-9A9F-AD025EB0E07B}"/>
            </a:ext>
          </a:extLst>
        </xdr:cNvPr>
        <xdr:cNvSpPr txBox="1"/>
      </xdr:nvSpPr>
      <xdr:spPr>
        <a:xfrm>
          <a:off x="966786" y="2525826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name[-6:-3]=&gt;</a:t>
          </a:r>
        </a:p>
      </xdr:txBody>
    </xdr:sp>
    <xdr:clientData/>
  </xdr:twoCellAnchor>
  <xdr:twoCellAnchor>
    <xdr:from>
      <xdr:col>3</xdr:col>
      <xdr:colOff>232173</xdr:colOff>
      <xdr:row>13</xdr:row>
      <xdr:rowOff>72290</xdr:rowOff>
    </xdr:from>
    <xdr:to>
      <xdr:col>4</xdr:col>
      <xdr:colOff>261937</xdr:colOff>
      <xdr:row>14</xdr:row>
      <xdr:rowOff>161587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9CA875CC-3C97-47F7-BAED-29E6E6733FE1}"/>
            </a:ext>
          </a:extLst>
        </xdr:cNvPr>
        <xdr:cNvSpPr txBox="1"/>
      </xdr:nvSpPr>
      <xdr:spPr>
        <a:xfrm>
          <a:off x="2060973" y="2548790"/>
          <a:ext cx="639364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"e K"</a:t>
          </a:r>
        </a:p>
      </xdr:txBody>
    </xdr:sp>
    <xdr:clientData/>
  </xdr:twoCellAnchor>
  <xdr:twoCellAnchor>
    <xdr:from>
      <xdr:col>1</xdr:col>
      <xdr:colOff>357186</xdr:colOff>
      <xdr:row>15</xdr:row>
      <xdr:rowOff>12757</xdr:rowOff>
    </xdr:from>
    <xdr:to>
      <xdr:col>3</xdr:col>
      <xdr:colOff>202406</xdr:colOff>
      <xdr:row>16</xdr:row>
      <xdr:rowOff>102054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27B8A6D0-1711-42B4-8CE5-5230035524EE}"/>
            </a:ext>
          </a:extLst>
        </xdr:cNvPr>
        <xdr:cNvSpPr txBox="1"/>
      </xdr:nvSpPr>
      <xdr:spPr>
        <a:xfrm>
          <a:off x="966786" y="2870257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name[-4:]=&gt;</a:t>
          </a:r>
        </a:p>
      </xdr:txBody>
    </xdr:sp>
    <xdr:clientData/>
  </xdr:twoCellAnchor>
  <xdr:twoCellAnchor>
    <xdr:from>
      <xdr:col>3</xdr:col>
      <xdr:colOff>232173</xdr:colOff>
      <xdr:row>15</xdr:row>
      <xdr:rowOff>33170</xdr:rowOff>
    </xdr:from>
    <xdr:to>
      <xdr:col>4</xdr:col>
      <xdr:colOff>422673</xdr:colOff>
      <xdr:row>16</xdr:row>
      <xdr:rowOff>122467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3167078E-36DA-49A2-8BFB-BBFF140DEE1A}"/>
            </a:ext>
          </a:extLst>
        </xdr:cNvPr>
        <xdr:cNvSpPr txBox="1"/>
      </xdr:nvSpPr>
      <xdr:spPr>
        <a:xfrm>
          <a:off x="2060973" y="2890670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"Kong"</a:t>
          </a:r>
        </a:p>
      </xdr:txBody>
    </xdr:sp>
    <xdr:clientData/>
  </xdr:twoCellAnchor>
  <xdr:twoCellAnchor>
    <xdr:from>
      <xdr:col>1</xdr:col>
      <xdr:colOff>357186</xdr:colOff>
      <xdr:row>16</xdr:row>
      <xdr:rowOff>166688</xdr:rowOff>
    </xdr:from>
    <xdr:to>
      <xdr:col>3</xdr:col>
      <xdr:colOff>202406</xdr:colOff>
      <xdr:row>18</xdr:row>
      <xdr:rowOff>65485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C28F6BF-B4A6-429F-9631-C567B46E54D4}"/>
            </a:ext>
          </a:extLst>
        </xdr:cNvPr>
        <xdr:cNvSpPr txBox="1"/>
      </xdr:nvSpPr>
      <xdr:spPr>
        <a:xfrm>
          <a:off x="966786" y="3214688"/>
          <a:ext cx="106442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r"/>
          <a:r>
            <a:rPr lang="en-US" sz="1400">
              <a:solidFill>
                <a:schemeClr val="accent1"/>
              </a:solidFill>
            </a:rPr>
            <a:t>name[:3]=&gt;</a:t>
          </a:r>
        </a:p>
      </xdr:txBody>
    </xdr:sp>
    <xdr:clientData/>
  </xdr:twoCellAnchor>
  <xdr:twoCellAnchor>
    <xdr:from>
      <xdr:col>3</xdr:col>
      <xdr:colOff>232173</xdr:colOff>
      <xdr:row>16</xdr:row>
      <xdr:rowOff>184547</xdr:rowOff>
    </xdr:from>
    <xdr:to>
      <xdr:col>4</xdr:col>
      <xdr:colOff>422673</xdr:colOff>
      <xdr:row>18</xdr:row>
      <xdr:rowOff>83344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55FB623D-9692-400E-8EF7-BE324F744F12}"/>
            </a:ext>
          </a:extLst>
        </xdr:cNvPr>
        <xdr:cNvSpPr txBox="1"/>
      </xdr:nvSpPr>
      <xdr:spPr>
        <a:xfrm>
          <a:off x="2060973" y="3232547"/>
          <a:ext cx="800100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r>
            <a:rPr lang="en-US" sz="1800" i="1"/>
            <a:t>"Len"</a:t>
          </a:r>
        </a:p>
      </xdr:txBody>
    </xdr:sp>
    <xdr:clientData/>
  </xdr:twoCellAnchor>
  <xdr:oneCellAnchor>
    <xdr:from>
      <xdr:col>10</xdr:col>
      <xdr:colOff>232172</xdr:colOff>
      <xdr:row>7</xdr:row>
      <xdr:rowOff>83344</xdr:rowOff>
    </xdr:from>
    <xdr:ext cx="1062214" cy="172641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C2CC1E9-25B9-4479-9820-1A86C7E49798}"/>
            </a:ext>
          </a:extLst>
        </xdr:cNvPr>
        <xdr:cNvSpPr txBox="1"/>
      </xdr:nvSpPr>
      <xdr:spPr>
        <a:xfrm>
          <a:off x="6328172" y="1416844"/>
          <a:ext cx="1062214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"Udang Merah"</a:t>
          </a:r>
          <a:endParaRPr lang="en-US" sz="1100" i="1"/>
        </a:p>
      </xdr:txBody>
    </xdr:sp>
    <xdr:clientData/>
  </xdr:oneCellAnchor>
  <xdr:twoCellAnchor>
    <xdr:from>
      <xdr:col>10</xdr:col>
      <xdr:colOff>304236</xdr:colOff>
      <xdr:row>3</xdr:row>
      <xdr:rowOff>113111</xdr:rowOff>
    </xdr:from>
    <xdr:to>
      <xdr:col>10</xdr:col>
      <xdr:colOff>395884</xdr:colOff>
      <xdr:row>7</xdr:row>
      <xdr:rowOff>46214</xdr:rowOff>
    </xdr:to>
    <xdr:cxnSp macro="">
      <xdr:nvCxnSpPr>
        <xdr:cNvPr id="48" name="Connector: Curved 47">
          <a:extLst>
            <a:ext uri="{FF2B5EF4-FFF2-40B4-BE49-F238E27FC236}">
              <a16:creationId xmlns:a16="http://schemas.microsoft.com/office/drawing/2014/main" id="{3A8D94DD-F82F-41F9-9707-B6661DB752B7}"/>
            </a:ext>
          </a:extLst>
        </xdr:cNvPr>
        <xdr:cNvCxnSpPr>
          <a:stCxn id="9" idx="2"/>
          <a:endCxn id="14" idx="3"/>
        </xdr:cNvCxnSpPr>
      </xdr:nvCxnSpPr>
      <xdr:spPr>
        <a:xfrm rot="5400000">
          <a:off x="6118561" y="986339"/>
          <a:ext cx="695103" cy="9164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325296</xdr:colOff>
      <xdr:row>5</xdr:row>
      <xdr:rowOff>2776</xdr:rowOff>
    </xdr:from>
    <xdr:ext cx="952499" cy="172641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77FD93E7-188E-4D0B-9619-2B7E1178F6C9}"/>
            </a:ext>
          </a:extLst>
        </xdr:cNvPr>
        <xdr:cNvSpPr txBox="1"/>
      </xdr:nvSpPr>
      <xdr:spPr>
        <a:xfrm>
          <a:off x="5218138" y="955276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"Black Thorn"</a:t>
          </a:r>
          <a:endParaRPr lang="en-US" sz="1100" i="1"/>
        </a:p>
      </xdr:txBody>
    </xdr:sp>
    <xdr:clientData/>
  </xdr:oneCellAnchor>
  <xdr:twoCellAnchor>
    <xdr:from>
      <xdr:col>11</xdr:col>
      <xdr:colOff>198971</xdr:colOff>
      <xdr:row>3</xdr:row>
      <xdr:rowOff>113112</xdr:rowOff>
    </xdr:from>
    <xdr:to>
      <xdr:col>11</xdr:col>
      <xdr:colOff>381003</xdr:colOff>
      <xdr:row>5</xdr:row>
      <xdr:rowOff>142878</xdr:rowOff>
    </xdr:to>
    <xdr:cxnSp macro="">
      <xdr:nvCxnSpPr>
        <xdr:cNvPr id="64" name="Connector: Curved 63">
          <a:extLst>
            <a:ext uri="{FF2B5EF4-FFF2-40B4-BE49-F238E27FC236}">
              <a16:creationId xmlns:a16="http://schemas.microsoft.com/office/drawing/2014/main" id="{C43D3DB2-4068-4A62-BD84-BE7313B3A73D}"/>
            </a:ext>
          </a:extLst>
        </xdr:cNvPr>
        <xdr:cNvCxnSpPr>
          <a:stCxn id="11" idx="2"/>
        </xdr:cNvCxnSpPr>
      </xdr:nvCxnSpPr>
      <xdr:spPr>
        <a:xfrm rot="16200000" flipH="1">
          <a:off x="6790204" y="798979"/>
          <a:ext cx="410766" cy="18203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274784</xdr:colOff>
      <xdr:row>3</xdr:row>
      <xdr:rowOff>113112</xdr:rowOff>
    </xdr:from>
    <xdr:to>
      <xdr:col>9</xdr:col>
      <xdr:colOff>593183</xdr:colOff>
      <xdr:row>4</xdr:row>
      <xdr:rowOff>66580</xdr:rowOff>
    </xdr:to>
    <xdr:cxnSp macro="">
      <xdr:nvCxnSpPr>
        <xdr:cNvPr id="65" name="Connector: Curved 64">
          <a:extLst>
            <a:ext uri="{FF2B5EF4-FFF2-40B4-BE49-F238E27FC236}">
              <a16:creationId xmlns:a16="http://schemas.microsoft.com/office/drawing/2014/main" id="{D2CCC82D-646B-4DB4-AA11-36D05FCDCD01}"/>
            </a:ext>
          </a:extLst>
        </xdr:cNvPr>
        <xdr:cNvCxnSpPr>
          <a:stCxn id="8" idx="2"/>
          <a:endCxn id="15" idx="3"/>
        </xdr:cNvCxnSpPr>
      </xdr:nvCxnSpPr>
      <xdr:spPr>
        <a:xfrm rot="5400000">
          <a:off x="5560644" y="291594"/>
          <a:ext cx="143968" cy="930004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455415</xdr:colOff>
      <xdr:row>23</xdr:row>
      <xdr:rowOff>33341</xdr:rowOff>
    </xdr:from>
    <xdr:to>
      <xdr:col>5</xdr:col>
      <xdr:colOff>267891</xdr:colOff>
      <xdr:row>24</xdr:row>
      <xdr:rowOff>23816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828E536B-6A66-49E8-8C18-7882B5B7D014}"/>
            </a:ext>
          </a:extLst>
        </xdr:cNvPr>
        <xdr:cNvGrpSpPr/>
      </xdr:nvGrpSpPr>
      <xdr:grpSpPr>
        <a:xfrm>
          <a:off x="2290231" y="4414841"/>
          <a:ext cx="1035686" cy="180975"/>
          <a:chOff x="4950024" y="1069182"/>
          <a:chExt cx="1026914" cy="180975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A29BDD2D-117E-4EE3-9B7D-51E6BCD915E3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E99A74BA-A0B2-4EF1-81FE-BEB225E3B32E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B204E79E-AE78-4DAC-9A61-AB039EE53303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73D74E7B-4B2A-4F73-9553-08428807C1D6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C61D2BFC-CB5E-414C-99BC-76F87259A2F0}"/>
              </a:ext>
            </a:extLst>
          </xdr:cNvPr>
          <xdr:cNvSpPr/>
        </xdr:nvSpPr>
        <xdr:spPr>
          <a:xfrm>
            <a:off x="5780485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398859</xdr:colOff>
      <xdr:row>20</xdr:row>
      <xdr:rowOff>59530</xdr:rowOff>
    </xdr:from>
    <xdr:to>
      <xdr:col>2</xdr:col>
      <xdr:colOff>244078</xdr:colOff>
      <xdr:row>21</xdr:row>
      <xdr:rowOff>148827</xdr:rowOff>
    </xdr:to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1E55B0CB-B7E1-472B-AF9E-79B65D49A7B4}"/>
            </a:ext>
          </a:extLst>
        </xdr:cNvPr>
        <xdr:cNvSpPr txBox="1"/>
      </xdr:nvSpPr>
      <xdr:spPr>
        <a:xfrm>
          <a:off x="1008459" y="3869530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fruits</a:t>
          </a:r>
        </a:p>
      </xdr:txBody>
    </xdr:sp>
    <xdr:clientData/>
  </xdr:twoCellAnchor>
  <xdr:twoCellAnchor>
    <xdr:from>
      <xdr:col>2</xdr:col>
      <xdr:colOff>244078</xdr:colOff>
      <xdr:row>21</xdr:row>
      <xdr:rowOff>8929</xdr:rowOff>
    </xdr:from>
    <xdr:to>
      <xdr:col>3</xdr:col>
      <xdr:colOff>452436</xdr:colOff>
      <xdr:row>23</xdr:row>
      <xdr:rowOff>147639</xdr:rowOff>
    </xdr:to>
    <xdr:cxnSp macro="">
      <xdr:nvCxnSpPr>
        <xdr:cNvPr id="95" name="Connector: Curved 94">
          <a:extLst>
            <a:ext uri="{FF2B5EF4-FFF2-40B4-BE49-F238E27FC236}">
              <a16:creationId xmlns:a16="http://schemas.microsoft.com/office/drawing/2014/main" id="{3F5AE83C-0AD3-4C28-9BD2-07AD3D03FC5B}"/>
            </a:ext>
          </a:extLst>
        </xdr:cNvPr>
        <xdr:cNvCxnSpPr>
          <a:stCxn id="94" idx="3"/>
        </xdr:cNvCxnSpPr>
      </xdr:nvCxnSpPr>
      <xdr:spPr>
        <a:xfrm>
          <a:off x="1463278" y="4009429"/>
          <a:ext cx="817958" cy="51971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398860</xdr:colOff>
      <xdr:row>19</xdr:row>
      <xdr:rowOff>65483</xdr:rowOff>
    </xdr:from>
    <xdr:ext cx="547688" cy="172641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6A73B1EA-062B-4ADB-BB2A-BADBC32D225B}"/>
            </a:ext>
          </a:extLst>
        </xdr:cNvPr>
        <xdr:cNvSpPr txBox="1"/>
      </xdr:nvSpPr>
      <xdr:spPr>
        <a:xfrm>
          <a:off x="2227660" y="3684983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"Ciku"</a:t>
          </a:r>
          <a:endParaRPr lang="en-US" sz="1100" i="1"/>
        </a:p>
      </xdr:txBody>
    </xdr:sp>
    <xdr:clientData/>
  </xdr:oneCellAnchor>
  <xdr:twoCellAnchor>
    <xdr:from>
      <xdr:col>3</xdr:col>
      <xdr:colOff>398861</xdr:colOff>
      <xdr:row>19</xdr:row>
      <xdr:rowOff>151804</xdr:rowOff>
    </xdr:from>
    <xdr:to>
      <xdr:col>3</xdr:col>
      <xdr:colOff>553643</xdr:colOff>
      <xdr:row>23</xdr:row>
      <xdr:rowOff>33341</xdr:rowOff>
    </xdr:to>
    <xdr:cxnSp macro="">
      <xdr:nvCxnSpPr>
        <xdr:cNvPr id="97" name="Connector: Curved 96">
          <a:extLst>
            <a:ext uri="{FF2B5EF4-FFF2-40B4-BE49-F238E27FC236}">
              <a16:creationId xmlns:a16="http://schemas.microsoft.com/office/drawing/2014/main" id="{3CBF2892-EC41-4EFB-B1BE-17C3C8853465}"/>
            </a:ext>
          </a:extLst>
        </xdr:cNvPr>
        <xdr:cNvCxnSpPr>
          <a:stCxn id="92" idx="0"/>
          <a:endCxn id="96" idx="1"/>
        </xdr:cNvCxnSpPr>
      </xdr:nvCxnSpPr>
      <xdr:spPr>
        <a:xfrm rot="16200000" flipV="1">
          <a:off x="1983283" y="4015682"/>
          <a:ext cx="643537" cy="154782"/>
        </a:xfrm>
        <a:prstGeom prst="curvedConnector4">
          <a:avLst>
            <a:gd name="adj1" fmla="val 43293"/>
            <a:gd name="adj2" fmla="val 24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184547</xdr:colOff>
      <xdr:row>20</xdr:row>
      <xdr:rowOff>47624</xdr:rowOff>
    </xdr:from>
    <xdr:ext cx="547688" cy="172641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A85CBBAD-8343-42A6-9D09-9591EAE851D6}"/>
            </a:ext>
          </a:extLst>
        </xdr:cNvPr>
        <xdr:cNvSpPr txBox="1"/>
      </xdr:nvSpPr>
      <xdr:spPr>
        <a:xfrm>
          <a:off x="2622947" y="3857624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"Apple"</a:t>
          </a:r>
          <a:endParaRPr lang="en-US" sz="1100" i="1"/>
        </a:p>
      </xdr:txBody>
    </xdr:sp>
    <xdr:clientData/>
  </xdr:oneCellAnchor>
  <xdr:twoCellAnchor>
    <xdr:from>
      <xdr:col>4</xdr:col>
      <xdr:colOff>154781</xdr:colOff>
      <xdr:row>21</xdr:row>
      <xdr:rowOff>32745</xdr:rowOff>
    </xdr:from>
    <xdr:to>
      <xdr:col>4</xdr:col>
      <xdr:colOff>363142</xdr:colOff>
      <xdr:row>22</xdr:row>
      <xdr:rowOff>184548</xdr:rowOff>
    </xdr:to>
    <xdr:cxnSp macro="">
      <xdr:nvCxnSpPr>
        <xdr:cNvPr id="99" name="Connector: Curved 98">
          <a:extLst>
            <a:ext uri="{FF2B5EF4-FFF2-40B4-BE49-F238E27FC236}">
              <a16:creationId xmlns:a16="http://schemas.microsoft.com/office/drawing/2014/main" id="{70FC0174-783E-4679-97E3-D4B1F3AD63D0}"/>
            </a:ext>
          </a:extLst>
        </xdr:cNvPr>
        <xdr:cNvCxnSpPr/>
      </xdr:nvCxnSpPr>
      <xdr:spPr>
        <a:xfrm rot="5400000" flipH="1" flipV="1">
          <a:off x="2526210" y="4100216"/>
          <a:ext cx="342303" cy="208361"/>
        </a:xfrm>
        <a:prstGeom prst="curvedConnector3">
          <a:avLst>
            <a:gd name="adj1" fmla="val 30869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154781</xdr:colOff>
      <xdr:row>20</xdr:row>
      <xdr:rowOff>89296</xdr:rowOff>
    </xdr:from>
    <xdr:ext cx="547688" cy="172641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499EB705-DD58-40AE-914C-641A260B5EE7}"/>
            </a:ext>
          </a:extLst>
        </xdr:cNvPr>
        <xdr:cNvSpPr txBox="1"/>
      </xdr:nvSpPr>
      <xdr:spPr>
        <a:xfrm>
          <a:off x="3202781" y="3899296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369092</xdr:colOff>
      <xdr:row>20</xdr:row>
      <xdr:rowOff>175618</xdr:rowOff>
    </xdr:from>
    <xdr:to>
      <xdr:col>5</xdr:col>
      <xdr:colOff>154780</xdr:colOff>
      <xdr:row>23</xdr:row>
      <xdr:rowOff>83346</xdr:rowOff>
    </xdr:to>
    <xdr:cxnSp macro="">
      <xdr:nvCxnSpPr>
        <xdr:cNvPr id="101" name="Connector: Curved 100">
          <a:extLst>
            <a:ext uri="{FF2B5EF4-FFF2-40B4-BE49-F238E27FC236}">
              <a16:creationId xmlns:a16="http://schemas.microsoft.com/office/drawing/2014/main" id="{BAE12516-F679-4ADA-BF95-08C0F6068C2F}"/>
            </a:ext>
          </a:extLst>
        </xdr:cNvPr>
        <xdr:cNvCxnSpPr>
          <a:cxnSpLocks/>
          <a:endCxn id="100" idx="1"/>
        </xdr:cNvCxnSpPr>
      </xdr:nvCxnSpPr>
      <xdr:spPr>
        <a:xfrm rot="5400000" flipH="1" flipV="1">
          <a:off x="2765522" y="4027588"/>
          <a:ext cx="479228" cy="395288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11905</xdr:colOff>
      <xdr:row>21</xdr:row>
      <xdr:rowOff>113108</xdr:rowOff>
    </xdr:from>
    <xdr:ext cx="547688" cy="172641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C7B09BE3-5352-4815-A101-1FBA2FDEB224}"/>
            </a:ext>
          </a:extLst>
        </xdr:cNvPr>
        <xdr:cNvSpPr txBox="1"/>
      </xdr:nvSpPr>
      <xdr:spPr>
        <a:xfrm>
          <a:off x="3669505" y="4113608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"Nenas"</a:t>
          </a:r>
          <a:endParaRPr lang="en-US" sz="1100" i="1"/>
        </a:p>
      </xdr:txBody>
    </xdr:sp>
    <xdr:clientData/>
  </xdr:oneCellAnchor>
  <xdr:twoCellAnchor>
    <xdr:from>
      <xdr:col>5</xdr:col>
      <xdr:colOff>169664</xdr:colOff>
      <xdr:row>22</xdr:row>
      <xdr:rowOff>8930</xdr:rowOff>
    </xdr:from>
    <xdr:to>
      <xdr:col>6</xdr:col>
      <xdr:colOff>11904</xdr:colOff>
      <xdr:row>23</xdr:row>
      <xdr:rowOff>33342</xdr:rowOff>
    </xdr:to>
    <xdr:cxnSp macro="">
      <xdr:nvCxnSpPr>
        <xdr:cNvPr id="103" name="Connector: Curved 102">
          <a:extLst>
            <a:ext uri="{FF2B5EF4-FFF2-40B4-BE49-F238E27FC236}">
              <a16:creationId xmlns:a16="http://schemas.microsoft.com/office/drawing/2014/main" id="{BC97314E-5D0B-463D-89EE-015016E57643}"/>
            </a:ext>
          </a:extLst>
        </xdr:cNvPr>
        <xdr:cNvCxnSpPr>
          <a:stCxn id="93" idx="0"/>
          <a:endCxn id="102" idx="1"/>
        </xdr:cNvCxnSpPr>
      </xdr:nvCxnSpPr>
      <xdr:spPr>
        <a:xfrm rot="5400000" flipH="1" flipV="1">
          <a:off x="3336128" y="4081466"/>
          <a:ext cx="214912" cy="45184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285750</xdr:colOff>
      <xdr:row>25</xdr:row>
      <xdr:rowOff>53576</xdr:rowOff>
    </xdr:from>
    <xdr:to>
      <xdr:col>4</xdr:col>
      <xdr:colOff>130969</xdr:colOff>
      <xdr:row>26</xdr:row>
      <xdr:rowOff>142873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2CB244BE-42E9-4833-AEEF-1D765EE9B7C7}"/>
            </a:ext>
          </a:extLst>
        </xdr:cNvPr>
        <xdr:cNvSpPr txBox="1"/>
      </xdr:nvSpPr>
      <xdr:spPr>
        <a:xfrm>
          <a:off x="2114550" y="4816076"/>
          <a:ext cx="45481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idx: </a:t>
          </a:r>
          <a:r>
            <a:rPr lang="en-US" sz="1400">
              <a:solidFill>
                <a:schemeClr val="accent1"/>
              </a:solidFill>
            </a:rPr>
            <a:t>3</a:t>
          </a:r>
        </a:p>
      </xdr:txBody>
    </xdr:sp>
    <xdr:clientData/>
  </xdr:twoCellAnchor>
  <xdr:oneCellAnchor>
    <xdr:from>
      <xdr:col>6</xdr:col>
      <xdr:colOff>178593</xdr:colOff>
      <xdr:row>26</xdr:row>
      <xdr:rowOff>5952</xdr:rowOff>
    </xdr:from>
    <xdr:ext cx="547688" cy="172641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20BCCD7B-9C75-4B48-B4D2-E7AD338EA886}"/>
            </a:ext>
          </a:extLst>
        </xdr:cNvPr>
        <xdr:cNvSpPr txBox="1"/>
      </xdr:nvSpPr>
      <xdr:spPr>
        <a:xfrm>
          <a:off x="3836193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oneCellAnchor>
    <xdr:from>
      <xdr:col>7</xdr:col>
      <xdr:colOff>285750</xdr:colOff>
      <xdr:row>26</xdr:row>
      <xdr:rowOff>5952</xdr:rowOff>
    </xdr:from>
    <xdr:ext cx="547688" cy="172641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3EA017C-FDBC-4119-AB56-F25E495FB579}"/>
            </a:ext>
          </a:extLst>
        </xdr:cNvPr>
        <xdr:cNvSpPr txBox="1"/>
      </xdr:nvSpPr>
      <xdr:spPr>
        <a:xfrm>
          <a:off x="4552950" y="4958952"/>
          <a:ext cx="547688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"PISANG"</a:t>
          </a:r>
          <a:endParaRPr lang="en-US" sz="1100" i="1"/>
        </a:p>
      </xdr:txBody>
    </xdr:sp>
    <xdr:clientData/>
  </xdr:oneCellAnchor>
  <xdr:twoCellAnchor>
    <xdr:from>
      <xdr:col>4</xdr:col>
      <xdr:colOff>562571</xdr:colOff>
      <xdr:row>21</xdr:row>
      <xdr:rowOff>53579</xdr:rowOff>
    </xdr:from>
    <xdr:to>
      <xdr:col>5</xdr:col>
      <xdr:colOff>250034</xdr:colOff>
      <xdr:row>23</xdr:row>
      <xdr:rowOff>33341</xdr:rowOff>
    </xdr:to>
    <xdr:cxnSp macro="">
      <xdr:nvCxnSpPr>
        <xdr:cNvPr id="107" name="Connector: Curved 106">
          <a:extLst>
            <a:ext uri="{FF2B5EF4-FFF2-40B4-BE49-F238E27FC236}">
              <a16:creationId xmlns:a16="http://schemas.microsoft.com/office/drawing/2014/main" id="{07710195-CAFA-4599-A5EE-A5FE9ACD18E6}"/>
            </a:ext>
          </a:extLst>
        </xdr:cNvPr>
        <xdr:cNvCxnSpPr>
          <a:cxnSpLocks/>
          <a:stCxn id="91" idx="0"/>
        </xdr:cNvCxnSpPr>
      </xdr:nvCxnSpPr>
      <xdr:spPr>
        <a:xfrm rot="5400000" flipH="1" flipV="1">
          <a:off x="2969122" y="4085928"/>
          <a:ext cx="360762" cy="29706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244404</xdr:colOff>
      <xdr:row>11</xdr:row>
      <xdr:rowOff>167669</xdr:rowOff>
    </xdr:from>
    <xdr:to>
      <xdr:col>8</xdr:col>
      <xdr:colOff>333288</xdr:colOff>
      <xdr:row>13</xdr:row>
      <xdr:rowOff>66466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2F44BE4D-DF1E-4D59-AAF1-557B0EC4F6FE}"/>
            </a:ext>
          </a:extLst>
        </xdr:cNvPr>
        <xdr:cNvSpPr txBox="1"/>
      </xdr:nvSpPr>
      <xdr:spPr>
        <a:xfrm>
          <a:off x="4525641" y="2263169"/>
          <a:ext cx="700489" cy="27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400">
              <a:solidFill>
                <a:srgbClr val="C00000"/>
              </a:solidFill>
            </a:rPr>
            <a:t>durians2</a:t>
          </a:r>
        </a:p>
      </xdr:txBody>
    </xdr:sp>
    <xdr:clientData/>
  </xdr:twoCellAnchor>
  <xdr:twoCellAnchor>
    <xdr:from>
      <xdr:col>8</xdr:col>
      <xdr:colOff>333288</xdr:colOff>
      <xdr:row>11</xdr:row>
      <xdr:rowOff>7586</xdr:rowOff>
    </xdr:from>
    <xdr:to>
      <xdr:col>9</xdr:col>
      <xdr:colOff>609413</xdr:colOff>
      <xdr:row>12</xdr:row>
      <xdr:rowOff>117068</xdr:rowOff>
    </xdr:to>
    <xdr:cxnSp macro="">
      <xdr:nvCxnSpPr>
        <xdr:cNvPr id="112" name="Connector: Curved 111">
          <a:extLst>
            <a:ext uri="{FF2B5EF4-FFF2-40B4-BE49-F238E27FC236}">
              <a16:creationId xmlns:a16="http://schemas.microsoft.com/office/drawing/2014/main" id="{B39929F6-F649-4DAE-93AA-A89EB4355BC9}"/>
            </a:ext>
          </a:extLst>
        </xdr:cNvPr>
        <xdr:cNvCxnSpPr>
          <a:stCxn id="111" idx="3"/>
          <a:endCxn id="126" idx="1"/>
        </xdr:cNvCxnSpPr>
      </xdr:nvCxnSpPr>
      <xdr:spPr>
        <a:xfrm flipV="1">
          <a:off x="5226130" y="2103086"/>
          <a:ext cx="887730" cy="2999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398245</xdr:colOff>
      <xdr:row>14</xdr:row>
      <xdr:rowOff>90939</xdr:rowOff>
    </xdr:from>
    <xdr:ext cx="952499" cy="172641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DCD2DFBA-7AC8-46D1-B487-E140F5C52F4B}"/>
            </a:ext>
          </a:extLst>
        </xdr:cNvPr>
        <xdr:cNvSpPr txBox="1"/>
      </xdr:nvSpPr>
      <xdr:spPr>
        <a:xfrm>
          <a:off x="5285555" y="2757939"/>
          <a:ext cx="952499" cy="1726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100" b="1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"Musang King"</a:t>
          </a:r>
          <a:endParaRPr lang="en-US" sz="1100" i="1"/>
        </a:p>
      </xdr:txBody>
    </xdr:sp>
    <xdr:clientData/>
  </xdr:oneCellAnchor>
  <xdr:twoCellAnchor>
    <xdr:from>
      <xdr:col>9</xdr:col>
      <xdr:colOff>609413</xdr:colOff>
      <xdr:row>10</xdr:row>
      <xdr:rowOff>107598</xdr:rowOff>
    </xdr:from>
    <xdr:to>
      <xdr:col>11</xdr:col>
      <xdr:colOff>412960</xdr:colOff>
      <xdr:row>11</xdr:row>
      <xdr:rowOff>98073</xdr:rowOff>
    </xdr:to>
    <xdr:grpSp>
      <xdr:nvGrpSpPr>
        <xdr:cNvPr id="125" name="Group 124">
          <a:extLst>
            <a:ext uri="{FF2B5EF4-FFF2-40B4-BE49-F238E27FC236}">
              <a16:creationId xmlns:a16="http://schemas.microsoft.com/office/drawing/2014/main" id="{5DB72390-C140-4572-BE22-0A507AA1B42E}"/>
            </a:ext>
          </a:extLst>
        </xdr:cNvPr>
        <xdr:cNvGrpSpPr/>
      </xdr:nvGrpSpPr>
      <xdr:grpSpPr>
        <a:xfrm>
          <a:off x="6113860" y="2012598"/>
          <a:ext cx="1026758" cy="180975"/>
          <a:chOff x="4744641" y="1069182"/>
          <a:chExt cx="1017984" cy="180975"/>
        </a:xfrm>
      </xdr:grpSpPr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6BAA1617-D9C4-4841-B203-BD505585F87F}"/>
              </a:ext>
            </a:extLst>
          </xdr:cNvPr>
          <xdr:cNvSpPr/>
        </xdr:nvSpPr>
        <xdr:spPr>
          <a:xfrm>
            <a:off x="4744641" y="1069182"/>
            <a:ext cx="196453" cy="180975"/>
          </a:xfrm>
          <a:prstGeom prst="rect">
            <a:avLst/>
          </a:prstGeom>
          <a:solidFill>
            <a:srgbClr val="FF0000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D43ADF0-E58F-4B47-A913-D35544C1E402}"/>
              </a:ext>
            </a:extLst>
          </xdr:cNvPr>
          <xdr:cNvSpPr/>
        </xdr:nvSpPr>
        <xdr:spPr>
          <a:xfrm>
            <a:off x="5155407" y="1069182"/>
            <a:ext cx="196453" cy="180975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76ED545C-B192-4F02-A25F-68322740C8BC}"/>
              </a:ext>
            </a:extLst>
          </xdr:cNvPr>
          <xdr:cNvSpPr/>
        </xdr:nvSpPr>
        <xdr:spPr>
          <a:xfrm>
            <a:off x="5360790" y="1069182"/>
            <a:ext cx="196453" cy="180975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386CA1AB-E4A5-4266-AD6C-7555E1E01EB0}"/>
              </a:ext>
            </a:extLst>
          </xdr:cNvPr>
          <xdr:cNvSpPr/>
        </xdr:nvSpPr>
        <xdr:spPr>
          <a:xfrm>
            <a:off x="5566172" y="1069182"/>
            <a:ext cx="196453" cy="180975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077D87B5-BF58-47BE-8F69-6235A03EF930}"/>
              </a:ext>
            </a:extLst>
          </xdr:cNvPr>
          <xdr:cNvSpPr/>
        </xdr:nvSpPr>
        <xdr:spPr>
          <a:xfrm>
            <a:off x="4950024" y="1069182"/>
            <a:ext cx="196453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8</xdr:col>
      <xdr:colOff>940</xdr:colOff>
      <xdr:row>4</xdr:row>
      <xdr:rowOff>152900</xdr:rowOff>
    </xdr:from>
    <xdr:to>
      <xdr:col>10</xdr:col>
      <xdr:colOff>96880</xdr:colOff>
      <xdr:row>10</xdr:row>
      <xdr:rowOff>107598</xdr:rowOff>
    </xdr:to>
    <xdr:cxnSp macro="">
      <xdr:nvCxnSpPr>
        <xdr:cNvPr id="131" name="Connector: Curved 130">
          <a:extLst>
            <a:ext uri="{FF2B5EF4-FFF2-40B4-BE49-F238E27FC236}">
              <a16:creationId xmlns:a16="http://schemas.microsoft.com/office/drawing/2014/main" id="{4817D7FB-3FCD-4F35-AA19-A2BDE8A6996D}"/>
            </a:ext>
          </a:extLst>
        </xdr:cNvPr>
        <xdr:cNvCxnSpPr>
          <a:stCxn id="126" idx="0"/>
          <a:endCxn id="15" idx="2"/>
        </xdr:cNvCxnSpPr>
      </xdr:nvCxnSpPr>
      <xdr:spPr>
        <a:xfrm rot="16200000" flipV="1">
          <a:off x="5004509" y="804173"/>
          <a:ext cx="1097698" cy="131915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501316</xdr:colOff>
      <xdr:row>11</xdr:row>
      <xdr:rowOff>98074</xdr:rowOff>
    </xdr:from>
    <xdr:to>
      <xdr:col>10</xdr:col>
      <xdr:colOff>304033</xdr:colOff>
      <xdr:row>14</xdr:row>
      <xdr:rowOff>100262</xdr:rowOff>
    </xdr:to>
    <xdr:cxnSp macro="">
      <xdr:nvCxnSpPr>
        <xdr:cNvPr id="133" name="Connector: Curved 132">
          <a:extLst>
            <a:ext uri="{FF2B5EF4-FFF2-40B4-BE49-F238E27FC236}">
              <a16:creationId xmlns:a16="http://schemas.microsoft.com/office/drawing/2014/main" id="{844BF990-3846-413F-A1A8-5891DB0C0639}"/>
            </a:ext>
          </a:extLst>
        </xdr:cNvPr>
        <xdr:cNvCxnSpPr>
          <a:stCxn id="130" idx="2"/>
        </xdr:cNvCxnSpPr>
      </xdr:nvCxnSpPr>
      <xdr:spPr>
        <a:xfrm rot="5400000">
          <a:off x="5926081" y="2273256"/>
          <a:ext cx="573688" cy="41432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160421</xdr:colOff>
      <xdr:row>7</xdr:row>
      <xdr:rowOff>130342</xdr:rowOff>
    </xdr:from>
    <xdr:to>
      <xdr:col>10</xdr:col>
      <xdr:colOff>511186</xdr:colOff>
      <xdr:row>10</xdr:row>
      <xdr:rowOff>107598</xdr:rowOff>
    </xdr:to>
    <xdr:cxnSp macro="">
      <xdr:nvCxnSpPr>
        <xdr:cNvPr id="136" name="Connector: Curved 135">
          <a:extLst>
            <a:ext uri="{FF2B5EF4-FFF2-40B4-BE49-F238E27FC236}">
              <a16:creationId xmlns:a16="http://schemas.microsoft.com/office/drawing/2014/main" id="{CA72F1DA-915E-40CA-9EAE-74B8D1BE2CE2}"/>
            </a:ext>
          </a:extLst>
        </xdr:cNvPr>
        <xdr:cNvCxnSpPr>
          <a:stCxn id="127" idx="0"/>
        </xdr:cNvCxnSpPr>
      </xdr:nvCxnSpPr>
      <xdr:spPr>
        <a:xfrm rot="16200000" flipV="1">
          <a:off x="6177479" y="1562837"/>
          <a:ext cx="548756" cy="35076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106735</xdr:colOff>
      <xdr:row>8</xdr:row>
      <xdr:rowOff>65486</xdr:rowOff>
    </xdr:from>
    <xdr:to>
      <xdr:col>11</xdr:col>
      <xdr:colOff>151674</xdr:colOff>
      <xdr:row>10</xdr:row>
      <xdr:rowOff>107599</xdr:rowOff>
    </xdr:to>
    <xdr:cxnSp macro="">
      <xdr:nvCxnSpPr>
        <xdr:cNvPr id="139" name="Connector: Curved 138">
          <a:extLst>
            <a:ext uri="{FF2B5EF4-FFF2-40B4-BE49-F238E27FC236}">
              <a16:creationId xmlns:a16="http://schemas.microsoft.com/office/drawing/2014/main" id="{54C2B5AA-7E1F-491B-A4BD-E3DF298CEEA1}"/>
            </a:ext>
          </a:extLst>
        </xdr:cNvPr>
        <xdr:cNvCxnSpPr>
          <a:stCxn id="128" idx="0"/>
          <a:endCxn id="36" idx="2"/>
        </xdr:cNvCxnSpPr>
      </xdr:nvCxnSpPr>
      <xdr:spPr>
        <a:xfrm rot="5400000" flipH="1" flipV="1">
          <a:off x="6645306" y="1778573"/>
          <a:ext cx="423113" cy="4493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313887</xdr:colOff>
      <xdr:row>6</xdr:row>
      <xdr:rowOff>101202</xdr:rowOff>
    </xdr:from>
    <xdr:to>
      <xdr:col>11</xdr:col>
      <xdr:colOff>529829</xdr:colOff>
      <xdr:row>10</xdr:row>
      <xdr:rowOff>107598</xdr:rowOff>
    </xdr:to>
    <xdr:cxnSp macro="">
      <xdr:nvCxnSpPr>
        <xdr:cNvPr id="142" name="Connector: Curved 141">
          <a:extLst>
            <a:ext uri="{FF2B5EF4-FFF2-40B4-BE49-F238E27FC236}">
              <a16:creationId xmlns:a16="http://schemas.microsoft.com/office/drawing/2014/main" id="{49FD7AE6-951E-477F-97A8-F042B4CEF318}"/>
            </a:ext>
          </a:extLst>
        </xdr:cNvPr>
        <xdr:cNvCxnSpPr>
          <a:stCxn id="129" idx="0"/>
          <a:endCxn id="17" idx="2"/>
        </xdr:cNvCxnSpPr>
      </xdr:nvCxnSpPr>
      <xdr:spPr>
        <a:xfrm rot="5400000" flipH="1" flipV="1">
          <a:off x="6765318" y="1520429"/>
          <a:ext cx="768396" cy="21594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277586</xdr:colOff>
      <xdr:row>7</xdr:row>
      <xdr:rowOff>108858</xdr:rowOff>
    </xdr:from>
    <xdr:to>
      <xdr:col>13</xdr:col>
      <xdr:colOff>255814</xdr:colOff>
      <xdr:row>8</xdr:row>
      <xdr:rowOff>103415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EC50578-F934-4F0E-9728-34C9D7361353}"/>
            </a:ext>
          </a:extLst>
        </xdr:cNvPr>
        <xdr:cNvGrpSpPr/>
      </xdr:nvGrpSpPr>
      <xdr:grpSpPr>
        <a:xfrm>
          <a:off x="5154386" y="1442358"/>
          <a:ext cx="3026228" cy="185057"/>
          <a:chOff x="1834243" y="3069771"/>
          <a:chExt cx="1687285" cy="185057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1840B6B9-6D27-4C98-B5B2-BEC8A00D5B8A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44DDFB7-C872-4139-8016-8511785A3FEC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B300E783-EAFE-4ABF-8B5C-521045934682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3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390EE1D-13AB-4EC9-9A93-21A20162C7B2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F1022685-C568-4270-8267-6D5640A75A91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FD7E0AC-BFF0-4D21-A573-A9241C9E8E7E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C3181DB5-A712-4185-9F10-2E8AFFDD48EF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6C6FE3E-E605-4DFD-B875-D94EA8C20573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oneCellAnchor>
    <xdr:from>
      <xdr:col>7</xdr:col>
      <xdr:colOff>234044</xdr:colOff>
      <xdr:row>5</xdr:row>
      <xdr:rowOff>54430</xdr:rowOff>
    </xdr:from>
    <xdr:ext cx="378950" cy="199246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506ECA3-7114-4A77-A86B-F9B5E509B11E}"/>
            </a:ext>
          </a:extLst>
        </xdr:cNvPr>
        <xdr:cNvSpPr txBox="1"/>
      </xdr:nvSpPr>
      <xdr:spPr>
        <a:xfrm>
          <a:off x="4501244" y="1006930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8</xdr:col>
      <xdr:colOff>3394</xdr:colOff>
      <xdr:row>5</xdr:row>
      <xdr:rowOff>154053</xdr:rowOff>
    </xdr:from>
    <xdr:to>
      <xdr:col>8</xdr:col>
      <xdr:colOff>277586</xdr:colOff>
      <xdr:row>8</xdr:row>
      <xdr:rowOff>10887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D7C1E81B-05E5-4E17-9619-0503A7BBEB98}"/>
            </a:ext>
          </a:extLst>
        </xdr:cNvPr>
        <xdr:cNvCxnSpPr>
          <a:stCxn id="11" idx="3"/>
          <a:endCxn id="3" idx="1"/>
        </xdr:cNvCxnSpPr>
      </xdr:nvCxnSpPr>
      <xdr:spPr>
        <a:xfrm>
          <a:off x="4880194" y="1106553"/>
          <a:ext cx="274192" cy="42833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604157</xdr:colOff>
      <xdr:row>8</xdr:row>
      <xdr:rowOff>108858</xdr:rowOff>
    </xdr:from>
    <xdr:ext cx="433379" cy="19924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691AB7E-C5A4-4E7E-8017-50CC20DF521C}"/>
            </a:ext>
          </a:extLst>
        </xdr:cNvPr>
        <xdr:cNvSpPr txBox="1"/>
      </xdr:nvSpPr>
      <xdr:spPr>
        <a:xfrm>
          <a:off x="4261757" y="1632858"/>
          <a:ext cx="433379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7</xdr:col>
      <xdr:colOff>427936</xdr:colOff>
      <xdr:row>9</xdr:row>
      <xdr:rowOff>17981</xdr:rowOff>
    </xdr:from>
    <xdr:to>
      <xdr:col>8</xdr:col>
      <xdr:colOff>277587</xdr:colOff>
      <xdr:row>9</xdr:row>
      <xdr:rowOff>168730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3548B600-F690-451A-9734-A03293D67782}"/>
            </a:ext>
          </a:extLst>
        </xdr:cNvPr>
        <xdr:cNvCxnSpPr>
          <a:stCxn id="13" idx="3"/>
          <a:endCxn id="16" idx="1"/>
        </xdr:cNvCxnSpPr>
      </xdr:nvCxnSpPr>
      <xdr:spPr>
        <a:xfrm>
          <a:off x="4695136" y="1732481"/>
          <a:ext cx="459251" cy="15074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277587</xdr:colOff>
      <xdr:row>9</xdr:row>
      <xdr:rowOff>76201</xdr:rowOff>
    </xdr:from>
    <xdr:to>
      <xdr:col>13</xdr:col>
      <xdr:colOff>255815</xdr:colOff>
      <xdr:row>10</xdr:row>
      <xdr:rowOff>70758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4CB99FF2-9E0C-4765-96D8-EC89FDD029E8}"/>
            </a:ext>
          </a:extLst>
        </xdr:cNvPr>
        <xdr:cNvGrpSpPr/>
      </xdr:nvGrpSpPr>
      <xdr:grpSpPr>
        <a:xfrm>
          <a:off x="5154387" y="1790701"/>
          <a:ext cx="3026228" cy="185057"/>
          <a:chOff x="1834243" y="3069771"/>
          <a:chExt cx="1687285" cy="185057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73434D3F-69FC-45D4-BCF7-0C805A70F03E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2E54AB99-18C3-465E-B3F2-8C229F644BC1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86D30C4-19FD-4185-A707-E61495A0AFDA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999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2D18D5AE-90B9-461D-8002-26A1CAD9CC12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4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DE856CDA-1589-40D9-B98A-25B1C8A4541D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5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993F692-FE05-4C30-8000-15C385E133E2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6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C48C5239-DE3D-4BF6-A777-DEC40AACECA7}"/>
              </a:ext>
            </a:extLst>
          </xdr:cNvPr>
          <xdr:cNvSpPr/>
        </xdr:nvSpPr>
        <xdr:spPr>
          <a:xfrm>
            <a:off x="3107869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7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CD572A9C-E2D2-4E54-87E5-76068F78C437}"/>
              </a:ext>
            </a:extLst>
          </xdr:cNvPr>
          <xdr:cNvSpPr/>
        </xdr:nvSpPr>
        <xdr:spPr>
          <a:xfrm>
            <a:off x="3320142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800"/>
              <a:t>8</a:t>
            </a:r>
          </a:p>
        </xdr:txBody>
      </xdr:sp>
    </xdr:grpSp>
    <xdr:clientData/>
  </xdr:twoCellAnchor>
  <xdr:twoCellAnchor>
    <xdr:from>
      <xdr:col>1</xdr:col>
      <xdr:colOff>485349</xdr:colOff>
      <xdr:row>5</xdr:row>
      <xdr:rowOff>94448</xdr:rowOff>
    </xdr:from>
    <xdr:to>
      <xdr:col>5</xdr:col>
      <xdr:colOff>312568</xdr:colOff>
      <xdr:row>6</xdr:row>
      <xdr:rowOff>89005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603DAA9D-25F4-438F-8DD6-5EA14634DA79}"/>
            </a:ext>
          </a:extLst>
        </xdr:cNvPr>
        <xdr:cNvGrpSpPr/>
      </xdr:nvGrpSpPr>
      <xdr:grpSpPr>
        <a:xfrm>
          <a:off x="1094949" y="1046948"/>
          <a:ext cx="2265619" cy="185057"/>
          <a:chOff x="1834243" y="3069771"/>
          <a:chExt cx="1262741" cy="185057"/>
        </a:xfrm>
      </xdr:grpSpPr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539D3BB-2FE4-4A9C-B4B4-C563162C1BAA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DB40A7E-8DBF-4816-A007-FB704E70F6DD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71FE7C50-06B7-4D6C-8D0A-B6C4BAFD0F04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A9F1D1F9-8F30-4A48-83C8-AF2010B25C71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67613006-67FF-4D49-A3AD-6B1825FD5DE2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1B9005F6-827C-442B-B532-DC9405E373F5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99</a:t>
            </a:r>
          </a:p>
        </xdr:txBody>
      </xdr:sp>
    </xdr:grpSp>
    <xdr:clientData/>
  </xdr:twoCellAnchor>
  <xdr:twoCellAnchor>
    <xdr:from>
      <xdr:col>1</xdr:col>
      <xdr:colOff>235627</xdr:colOff>
      <xdr:row>3</xdr:row>
      <xdr:rowOff>7094</xdr:rowOff>
    </xdr:from>
    <xdr:to>
      <xdr:col>1</xdr:col>
      <xdr:colOff>485349</xdr:colOff>
      <xdr:row>5</xdr:row>
      <xdr:rowOff>186977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41607E27-24BE-47CB-B48C-0D988D0ADE76}"/>
            </a:ext>
          </a:extLst>
        </xdr:cNvPr>
        <xdr:cNvCxnSpPr>
          <a:cxnSpLocks/>
          <a:stCxn id="32" idx="3"/>
          <a:endCxn id="25" idx="1"/>
        </xdr:cNvCxnSpPr>
      </xdr:nvCxnSpPr>
      <xdr:spPr>
        <a:xfrm>
          <a:off x="845227" y="578594"/>
          <a:ext cx="249722" cy="56088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466277</xdr:colOff>
      <xdr:row>2</xdr:row>
      <xdr:rowOff>97971</xdr:rowOff>
    </xdr:from>
    <xdr:ext cx="378950" cy="199246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5A4CE5EE-01F5-45CB-A248-8E723856E639}"/>
            </a:ext>
          </a:extLst>
        </xdr:cNvPr>
        <xdr:cNvSpPr txBox="1"/>
      </xdr:nvSpPr>
      <xdr:spPr>
        <a:xfrm>
          <a:off x="466277" y="478971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</a:t>
          </a:r>
        </a:p>
      </xdr:txBody>
    </xdr:sp>
    <xdr:clientData/>
  </xdr:oneCellAnchor>
  <xdr:oneCellAnchor>
    <xdr:from>
      <xdr:col>2</xdr:col>
      <xdr:colOff>208777</xdr:colOff>
      <xdr:row>3</xdr:row>
      <xdr:rowOff>14627</xdr:rowOff>
    </xdr:from>
    <xdr:ext cx="488156" cy="199246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FC222D21-E491-4FF3-AB5C-F2636C70AACD}"/>
            </a:ext>
          </a:extLst>
        </xdr:cNvPr>
        <xdr:cNvSpPr txBox="1"/>
      </xdr:nvSpPr>
      <xdr:spPr>
        <a:xfrm>
          <a:off x="1427977" y="586127"/>
          <a:ext cx="48815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'Hello'</a:t>
          </a:r>
        </a:p>
      </xdr:txBody>
    </xdr:sp>
    <xdr:clientData/>
  </xdr:oneCellAnchor>
  <xdr:twoCellAnchor>
    <xdr:from>
      <xdr:col>2</xdr:col>
      <xdr:colOff>361452</xdr:colOff>
      <xdr:row>4</xdr:row>
      <xdr:rowOff>23914</xdr:rowOff>
    </xdr:from>
    <xdr:to>
      <xdr:col>2</xdr:col>
      <xdr:colOff>435113</xdr:colOff>
      <xdr:row>6</xdr:row>
      <xdr:rowOff>7635</xdr:rowOff>
    </xdr:to>
    <xdr:cxnSp macro="">
      <xdr:nvCxnSpPr>
        <xdr:cNvPr id="34" name="Connector: Curved 33">
          <a:extLst>
            <a:ext uri="{FF2B5EF4-FFF2-40B4-BE49-F238E27FC236}">
              <a16:creationId xmlns:a16="http://schemas.microsoft.com/office/drawing/2014/main" id="{58F18413-93E5-40F8-9172-23C242DB47F3}"/>
            </a:ext>
          </a:extLst>
        </xdr:cNvPr>
        <xdr:cNvCxnSpPr/>
      </xdr:nvCxnSpPr>
      <xdr:spPr>
        <a:xfrm rot="16200000" flipV="1">
          <a:off x="1435122" y="931444"/>
          <a:ext cx="364721" cy="7366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311576</xdr:colOff>
      <xdr:row>4</xdr:row>
      <xdr:rowOff>23521</xdr:rowOff>
    </xdr:from>
    <xdr:to>
      <xdr:col>4</xdr:col>
      <xdr:colOff>357293</xdr:colOff>
      <xdr:row>6</xdr:row>
      <xdr:rowOff>13050</xdr:rowOff>
    </xdr:to>
    <xdr:cxnSp macro="">
      <xdr:nvCxnSpPr>
        <xdr:cNvPr id="35" name="Connector: Curved 34">
          <a:extLst>
            <a:ext uri="{FF2B5EF4-FFF2-40B4-BE49-F238E27FC236}">
              <a16:creationId xmlns:a16="http://schemas.microsoft.com/office/drawing/2014/main" id="{28FB19CE-C98C-4CF9-9D9B-DB9CC8D8D916}"/>
            </a:ext>
          </a:extLst>
        </xdr:cNvPr>
        <xdr:cNvCxnSpPr>
          <a:cxnSpLocks/>
          <a:endCxn id="38" idx="2"/>
        </xdr:cNvCxnSpPr>
      </xdr:nvCxnSpPr>
      <xdr:spPr>
        <a:xfrm rot="16200000" flipV="1">
          <a:off x="2587570" y="947927"/>
          <a:ext cx="370529" cy="4571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358820</xdr:colOff>
      <xdr:row>3</xdr:row>
      <xdr:rowOff>28964</xdr:rowOff>
    </xdr:from>
    <xdr:to>
      <xdr:col>5</xdr:col>
      <xdr:colOff>264330</xdr:colOff>
      <xdr:row>4</xdr:row>
      <xdr:rowOff>23521</xdr:rowOff>
    </xdr:to>
    <xdr:grpSp>
      <xdr:nvGrpSpPr>
        <xdr:cNvPr id="36" name="Group 35">
          <a:extLst>
            <a:ext uri="{FF2B5EF4-FFF2-40B4-BE49-F238E27FC236}">
              <a16:creationId xmlns:a16="http://schemas.microsoft.com/office/drawing/2014/main" id="{921E2B2F-B1BC-4431-B671-5951EB9DDB5D}"/>
            </a:ext>
          </a:extLst>
        </xdr:cNvPr>
        <xdr:cNvGrpSpPr/>
      </xdr:nvGrpSpPr>
      <xdr:grpSpPr>
        <a:xfrm>
          <a:off x="2187620" y="600464"/>
          <a:ext cx="1124710" cy="185057"/>
          <a:chOff x="1834243" y="3069771"/>
          <a:chExt cx="625928" cy="185057"/>
        </a:xfrm>
      </xdr:grpSpPr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5E4D8D8F-C8E8-4FFE-9D82-7E8E676A86E1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7CDA0C16-3488-4FD7-9AC2-64B6EAD6ACF7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2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97DFEEE-029A-420A-824A-41880236FA85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33</a:t>
            </a:r>
          </a:p>
        </xdr:txBody>
      </xdr:sp>
    </xdr:grpSp>
    <xdr:clientData/>
  </xdr:twoCellAnchor>
  <xdr:twoCellAnchor>
    <xdr:from>
      <xdr:col>1</xdr:col>
      <xdr:colOff>265934</xdr:colOff>
      <xdr:row>7</xdr:row>
      <xdr:rowOff>115332</xdr:rowOff>
    </xdr:from>
    <xdr:to>
      <xdr:col>1</xdr:col>
      <xdr:colOff>498337</xdr:colOff>
      <xdr:row>7</xdr:row>
      <xdr:rowOff>182647</xdr:rowOff>
    </xdr:to>
    <xdr:cxnSp macro="">
      <xdr:nvCxnSpPr>
        <xdr:cNvPr id="40" name="Connector: Curved 39">
          <a:extLst>
            <a:ext uri="{FF2B5EF4-FFF2-40B4-BE49-F238E27FC236}">
              <a16:creationId xmlns:a16="http://schemas.microsoft.com/office/drawing/2014/main" id="{95640BE3-32A0-4EB7-B588-B2021B8742D3}"/>
            </a:ext>
          </a:extLst>
        </xdr:cNvPr>
        <xdr:cNvCxnSpPr>
          <a:cxnSpLocks/>
          <a:stCxn id="41" idx="3"/>
          <a:endCxn id="43" idx="1"/>
        </xdr:cNvCxnSpPr>
      </xdr:nvCxnSpPr>
      <xdr:spPr>
        <a:xfrm>
          <a:off x="875534" y="1448832"/>
          <a:ext cx="232403" cy="6731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435428</xdr:colOff>
      <xdr:row>7</xdr:row>
      <xdr:rowOff>15709</xdr:rowOff>
    </xdr:from>
    <xdr:ext cx="440106" cy="19924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15005EE4-AC40-4CC7-B253-EFA9CB69FA14}"/>
            </a:ext>
          </a:extLst>
        </xdr:cNvPr>
        <xdr:cNvSpPr txBox="1"/>
      </xdr:nvSpPr>
      <xdr:spPr>
        <a:xfrm>
          <a:off x="435428" y="1349209"/>
          <a:ext cx="440106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data2</a:t>
          </a:r>
        </a:p>
      </xdr:txBody>
    </xdr:sp>
    <xdr:clientData/>
  </xdr:oneCellAnchor>
  <xdr:twoCellAnchor>
    <xdr:from>
      <xdr:col>1</xdr:col>
      <xdr:colOff>498337</xdr:colOff>
      <xdr:row>7</xdr:row>
      <xdr:rowOff>90118</xdr:rowOff>
    </xdr:from>
    <xdr:to>
      <xdr:col>5</xdr:col>
      <xdr:colOff>325556</xdr:colOff>
      <xdr:row>8</xdr:row>
      <xdr:rowOff>84675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7455597B-2BD9-425E-AA27-94C418806615}"/>
            </a:ext>
          </a:extLst>
        </xdr:cNvPr>
        <xdr:cNvGrpSpPr/>
      </xdr:nvGrpSpPr>
      <xdr:grpSpPr>
        <a:xfrm>
          <a:off x="1107937" y="1423618"/>
          <a:ext cx="2265619" cy="185057"/>
          <a:chOff x="1834243" y="3069771"/>
          <a:chExt cx="1262741" cy="185057"/>
        </a:xfrm>
      </xdr:grpSpPr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F9DB9728-CD3C-45CE-B0B4-C3D52F9FA0E3}"/>
              </a:ext>
            </a:extLst>
          </xdr:cNvPr>
          <xdr:cNvSpPr/>
        </xdr:nvSpPr>
        <xdr:spPr>
          <a:xfrm>
            <a:off x="1834243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1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A7505561-5706-4B5C-AD0B-E5B3E780EBD3}"/>
              </a:ext>
            </a:extLst>
          </xdr:cNvPr>
          <xdr:cNvSpPr/>
        </xdr:nvSpPr>
        <xdr:spPr>
          <a:xfrm>
            <a:off x="2046514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16062064-84D9-491D-8541-25938CEA487F}"/>
              </a:ext>
            </a:extLst>
          </xdr:cNvPr>
          <xdr:cNvSpPr/>
        </xdr:nvSpPr>
        <xdr:spPr>
          <a:xfrm>
            <a:off x="2258785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True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1EE162C4-50E3-4149-BA1B-74037765787E}"/>
              </a:ext>
            </a:extLst>
          </xdr:cNvPr>
          <xdr:cNvSpPr/>
        </xdr:nvSpPr>
        <xdr:spPr>
          <a:xfrm>
            <a:off x="2471056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3.14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A85125B5-507F-413D-8540-E7A5B86D21FC}"/>
              </a:ext>
            </a:extLst>
          </xdr:cNvPr>
          <xdr:cNvSpPr/>
        </xdr:nvSpPr>
        <xdr:spPr>
          <a:xfrm>
            <a:off x="2683327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.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03971373-4DB6-4FC6-B6F6-EBF493AA20EE}"/>
              </a:ext>
            </a:extLst>
          </xdr:cNvPr>
          <xdr:cNvSpPr/>
        </xdr:nvSpPr>
        <xdr:spPr>
          <a:xfrm>
            <a:off x="2895598" y="3069771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800"/>
              <a:t>99</a:t>
            </a:r>
          </a:p>
        </xdr:txBody>
      </xdr:sp>
    </xdr:grpSp>
    <xdr:clientData/>
  </xdr:twoCellAnchor>
  <xdr:twoCellAnchor>
    <xdr:from>
      <xdr:col>2</xdr:col>
      <xdr:colOff>469751</xdr:colOff>
      <xdr:row>4</xdr:row>
      <xdr:rowOff>29781</xdr:rowOff>
    </xdr:from>
    <xdr:to>
      <xdr:col>2</xdr:col>
      <xdr:colOff>571377</xdr:colOff>
      <xdr:row>8</xdr:row>
      <xdr:rowOff>20624</xdr:rowOff>
    </xdr:to>
    <xdr:cxnSp macro="">
      <xdr:nvCxnSpPr>
        <xdr:cNvPr id="49" name="Connector: Curved 48">
          <a:extLst>
            <a:ext uri="{FF2B5EF4-FFF2-40B4-BE49-F238E27FC236}">
              <a16:creationId xmlns:a16="http://schemas.microsoft.com/office/drawing/2014/main" id="{73734665-0E19-4534-AC8E-EA7C076FDDAE}"/>
            </a:ext>
          </a:extLst>
        </xdr:cNvPr>
        <xdr:cNvCxnSpPr/>
      </xdr:nvCxnSpPr>
      <xdr:spPr>
        <a:xfrm rot="5400000" flipH="1" flipV="1">
          <a:off x="1363342" y="1117390"/>
          <a:ext cx="752843" cy="10162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396256</xdr:colOff>
      <xdr:row>4</xdr:row>
      <xdr:rowOff>16792</xdr:rowOff>
    </xdr:from>
    <xdr:to>
      <xdr:col>4</xdr:col>
      <xdr:colOff>477858</xdr:colOff>
      <xdr:row>8</xdr:row>
      <xdr:rowOff>17376</xdr:rowOff>
    </xdr:to>
    <xdr:cxnSp macro="">
      <xdr:nvCxnSpPr>
        <xdr:cNvPr id="50" name="Connector: Curved 49">
          <a:extLst>
            <a:ext uri="{FF2B5EF4-FFF2-40B4-BE49-F238E27FC236}">
              <a16:creationId xmlns:a16="http://schemas.microsoft.com/office/drawing/2014/main" id="{24801E79-2734-42FE-B496-0EA85BEC983A}"/>
            </a:ext>
          </a:extLst>
        </xdr:cNvPr>
        <xdr:cNvCxnSpPr/>
      </xdr:nvCxnSpPr>
      <xdr:spPr>
        <a:xfrm rot="5400000" flipH="1" flipV="1">
          <a:off x="2494165" y="1119283"/>
          <a:ext cx="762584" cy="8160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AA4E6BA-0E29-463B-87F1-A61E592FCBF7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419099</xdr:colOff>
      <xdr:row>5</xdr:row>
      <xdr:rowOff>0</xdr:rowOff>
    </xdr:from>
    <xdr:to>
      <xdr:col>2</xdr:col>
      <xdr:colOff>206876</xdr:colOff>
      <xdr:row>9</xdr:row>
      <xdr:rowOff>82296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33C1B98A-4A55-417D-8878-BC811E4A4C1F}"/>
            </a:ext>
          </a:extLst>
        </xdr:cNvPr>
        <xdr:cNvCxnSpPr>
          <a:cxnSpLocks/>
          <a:stCxn id="2" idx="3"/>
          <a:endCxn id="22" idx="1"/>
        </xdr:cNvCxnSpPr>
      </xdr:nvCxnSpPr>
      <xdr:spPr>
        <a:xfrm flipH="1" flipV="1">
          <a:off x="1028699" y="952500"/>
          <a:ext cx="397377" cy="844296"/>
        </a:xfrm>
        <a:prstGeom prst="curvedConnector5">
          <a:avLst>
            <a:gd name="adj1" fmla="val -57527"/>
            <a:gd name="adj2" fmla="val 48105"/>
            <a:gd name="adj3" fmla="val 15752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419099</xdr:colOff>
      <xdr:row>3</xdr:row>
      <xdr:rowOff>161925</xdr:rowOff>
    </xdr:from>
    <xdr:to>
      <xdr:col>5</xdr:col>
      <xdr:colOff>129829</xdr:colOff>
      <xdr:row>6</xdr:row>
      <xdr:rowOff>28575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3F563B48-7D43-4603-8195-5D166A53383B}"/>
            </a:ext>
          </a:extLst>
        </xdr:cNvPr>
        <xdr:cNvGrpSpPr/>
      </xdr:nvGrpSpPr>
      <xdr:grpSpPr>
        <a:xfrm>
          <a:off x="1028699" y="733425"/>
          <a:ext cx="2149130" cy="438150"/>
          <a:chOff x="1857375" y="3448050"/>
          <a:chExt cx="1411605" cy="180975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E88AD99F-DC15-43FF-94E7-AB3BDA4DEBAF}"/>
              </a:ext>
            </a:extLst>
          </xdr:cNvPr>
          <xdr:cNvSpPr/>
        </xdr:nvSpPr>
        <xdr:spPr>
          <a:xfrm>
            <a:off x="214122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3.5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BED614F-9C95-4F0C-BE55-CF6202A787A7}"/>
              </a:ext>
            </a:extLst>
          </xdr:cNvPr>
          <xdr:cNvSpPr/>
        </xdr:nvSpPr>
        <xdr:spPr>
          <a:xfrm>
            <a:off x="185737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E7B33A7C-99CE-4FB6-BDA6-28FEA79DD8CA}"/>
              </a:ext>
            </a:extLst>
          </xdr:cNvPr>
          <xdr:cNvSpPr/>
        </xdr:nvSpPr>
        <xdr:spPr>
          <a:xfrm>
            <a:off x="242506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5143344-2A7A-4F88-883A-6E6137C6A838}"/>
              </a:ext>
            </a:extLst>
          </xdr:cNvPr>
          <xdr:cNvSpPr/>
        </xdr:nvSpPr>
        <xdr:spPr>
          <a:xfrm>
            <a:off x="2708910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FE281462-2D16-494D-A599-234ABA24CC93}"/>
              </a:ext>
            </a:extLst>
          </xdr:cNvPr>
          <xdr:cNvSpPr/>
        </xdr:nvSpPr>
        <xdr:spPr>
          <a:xfrm>
            <a:off x="2992755" y="3448050"/>
            <a:ext cx="276225" cy="180975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True</a:t>
            </a:r>
          </a:p>
        </xdr:txBody>
      </xdr:sp>
    </xdr:grpSp>
    <xdr:clientData/>
  </xdr:twoCellAnchor>
  <xdr:oneCellAnchor>
    <xdr:from>
      <xdr:col>2</xdr:col>
      <xdr:colOff>542925</xdr:colOff>
      <xdr:row>1</xdr:row>
      <xdr:rowOff>0</xdr:rowOff>
    </xdr:from>
    <xdr:ext cx="886397" cy="37414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4C1B733-4779-460A-88DF-1D2EFDC004A6}"/>
            </a:ext>
          </a:extLst>
        </xdr:cNvPr>
        <xdr:cNvSpPr txBox="1"/>
      </xdr:nvSpPr>
      <xdr:spPr>
        <a:xfrm>
          <a:off x="1762125" y="190500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3</xdr:col>
      <xdr:colOff>285754</xdr:colOff>
      <xdr:row>2</xdr:row>
      <xdr:rowOff>183642</xdr:rowOff>
    </xdr:from>
    <xdr:to>
      <xdr:col>3</xdr:col>
      <xdr:colOff>376523</xdr:colOff>
      <xdr:row>4</xdr:row>
      <xdr:rowOff>171452</xdr:rowOff>
    </xdr:to>
    <xdr:cxnSp macro="">
      <xdr:nvCxnSpPr>
        <xdr:cNvPr id="28" name="Connector: Curved 27">
          <a:extLst>
            <a:ext uri="{FF2B5EF4-FFF2-40B4-BE49-F238E27FC236}">
              <a16:creationId xmlns:a16="http://schemas.microsoft.com/office/drawing/2014/main" id="{EE823F3A-6160-46A2-BD96-2A383BB68168}"/>
            </a:ext>
          </a:extLst>
        </xdr:cNvPr>
        <xdr:cNvCxnSpPr>
          <a:cxnSpLocks/>
          <a:endCxn id="27" idx="2"/>
        </xdr:cNvCxnSpPr>
      </xdr:nvCxnSpPr>
      <xdr:spPr>
        <a:xfrm rot="5400000" flipH="1" flipV="1">
          <a:off x="1975534" y="703662"/>
          <a:ext cx="368810" cy="9076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104778</xdr:colOff>
      <xdr:row>2</xdr:row>
      <xdr:rowOff>152400</xdr:rowOff>
    </xdr:from>
    <xdr:to>
      <xdr:col>4</xdr:col>
      <xdr:colOff>591271</xdr:colOff>
      <xdr:row>4</xdr:row>
      <xdr:rowOff>152400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3B3F4597-3963-4AA9-9BEB-638905F06F25}"/>
            </a:ext>
          </a:extLst>
        </xdr:cNvPr>
        <xdr:cNvCxnSpPr>
          <a:cxnSpLocks/>
          <a:endCxn id="31" idx="2"/>
        </xdr:cNvCxnSpPr>
      </xdr:nvCxnSpPr>
      <xdr:spPr>
        <a:xfrm flipV="1">
          <a:off x="2543178" y="533400"/>
          <a:ext cx="486493" cy="3810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380998</xdr:colOff>
      <xdr:row>0</xdr:row>
      <xdr:rowOff>95250</xdr:rowOff>
    </xdr:from>
    <xdr:to>
      <xdr:col>6</xdr:col>
      <xdr:colOff>443114</xdr:colOff>
      <xdr:row>2</xdr:row>
      <xdr:rowOff>152400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AD980C4F-0D0B-4C85-A58F-C8FFE3571171}"/>
            </a:ext>
          </a:extLst>
        </xdr:cNvPr>
        <xdr:cNvGrpSpPr/>
      </xdr:nvGrpSpPr>
      <xdr:grpSpPr>
        <a:xfrm>
          <a:off x="2819398" y="95250"/>
          <a:ext cx="1281316" cy="438150"/>
          <a:chOff x="2819398" y="95250"/>
          <a:chExt cx="1281316" cy="438150"/>
        </a:xfrm>
      </xdr:grpSpPr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628C6C67-680B-4640-8289-E68344103ED0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99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A71342E4-EF83-4612-AEF8-1480AC8F2F1A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38823188-55F8-4B05-A5B9-56856339F94C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8</xdr:row>
      <xdr:rowOff>85725</xdr:rowOff>
    </xdr:from>
    <xdr:ext cx="616451" cy="374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D3C763-0509-4324-8F86-C7D359762870}"/>
            </a:ext>
          </a:extLst>
        </xdr:cNvPr>
        <xdr:cNvSpPr txBox="1"/>
      </xdr:nvSpPr>
      <xdr:spPr>
        <a:xfrm>
          <a:off x="809625" y="1609725"/>
          <a:ext cx="61645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</a:t>
          </a:r>
          <a:endParaRPr lang="en-US" sz="1800"/>
        </a:p>
      </xdr:txBody>
    </xdr:sp>
    <xdr:clientData/>
  </xdr:oneCellAnchor>
  <xdr:twoCellAnchor>
    <xdr:from>
      <xdr:col>1</xdr:col>
      <xdr:colOff>479534</xdr:colOff>
      <xdr:row>6</xdr:row>
      <xdr:rowOff>65690</xdr:rowOff>
    </xdr:from>
    <xdr:to>
      <xdr:col>2</xdr:col>
      <xdr:colOff>205562</xdr:colOff>
      <xdr:row>9</xdr:row>
      <xdr:rowOff>82296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522A4222-C819-47F9-964D-A200D487E096}"/>
            </a:ext>
          </a:extLst>
        </xdr:cNvPr>
        <xdr:cNvCxnSpPr>
          <a:cxnSpLocks/>
          <a:stCxn id="2" idx="3"/>
        </xdr:cNvCxnSpPr>
      </xdr:nvCxnSpPr>
      <xdr:spPr>
        <a:xfrm flipH="1" flipV="1">
          <a:off x="1089134" y="1208690"/>
          <a:ext cx="335628" cy="588106"/>
        </a:xfrm>
        <a:prstGeom prst="curvedConnector4">
          <a:avLst>
            <a:gd name="adj1" fmla="val -67846"/>
            <a:gd name="adj2" fmla="val 65904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419099</xdr:colOff>
      <xdr:row>3</xdr:row>
      <xdr:rowOff>161925</xdr:rowOff>
    </xdr:from>
    <xdr:to>
      <xdr:col>5</xdr:col>
      <xdr:colOff>129829</xdr:colOff>
      <xdr:row>6</xdr:row>
      <xdr:rowOff>28575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7F7A083-04AD-41B0-8689-AEBB00A5619C}"/>
            </a:ext>
          </a:extLst>
        </xdr:cNvPr>
        <xdr:cNvGrpSpPr/>
      </xdr:nvGrpSpPr>
      <xdr:grpSpPr>
        <a:xfrm>
          <a:off x="1030013" y="733425"/>
          <a:ext cx="2154385" cy="438150"/>
          <a:chOff x="1028699" y="733425"/>
          <a:chExt cx="2149130" cy="438150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73B8453F-433A-A440-E37A-63C472249C57}"/>
              </a:ext>
            </a:extLst>
          </xdr:cNvPr>
          <xdr:cNvSpPr/>
        </xdr:nvSpPr>
        <xdr:spPr>
          <a:xfrm>
            <a:off x="1460845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3.5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6B37B729-D559-4D18-86D5-743825F7E156}"/>
              </a:ext>
            </a:extLst>
          </xdr:cNvPr>
          <xdr:cNvSpPr/>
        </xdr:nvSpPr>
        <xdr:spPr>
          <a:xfrm>
            <a:off x="1028699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D362519B-E262-A263-AC38-0132526FD542}"/>
              </a:ext>
            </a:extLst>
          </xdr:cNvPr>
          <xdr:cNvSpPr/>
        </xdr:nvSpPr>
        <xdr:spPr>
          <a:xfrm>
            <a:off x="1892991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2F8BBBD2-7289-7676-7FFC-B9A241E9E745}"/>
              </a:ext>
            </a:extLst>
          </xdr:cNvPr>
          <xdr:cNvSpPr/>
        </xdr:nvSpPr>
        <xdr:spPr>
          <a:xfrm>
            <a:off x="2325138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A78248F4-8EBB-ADD1-E463-F6F9C936881D}"/>
              </a:ext>
            </a:extLst>
          </xdr:cNvPr>
          <xdr:cNvSpPr/>
        </xdr:nvSpPr>
        <xdr:spPr>
          <a:xfrm>
            <a:off x="2757284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True</a:t>
            </a:r>
          </a:p>
        </xdr:txBody>
      </xdr:sp>
    </xdr:grpSp>
    <xdr:clientData/>
  </xdr:twoCellAnchor>
  <xdr:oneCellAnchor>
    <xdr:from>
      <xdr:col>2</xdr:col>
      <xdr:colOff>542925</xdr:colOff>
      <xdr:row>1</xdr:row>
      <xdr:rowOff>0</xdr:rowOff>
    </xdr:from>
    <xdr:ext cx="886397" cy="37414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EC67D8A-6C8D-443C-9407-5A6C16745801}"/>
            </a:ext>
          </a:extLst>
        </xdr:cNvPr>
        <xdr:cNvSpPr txBox="1"/>
      </xdr:nvSpPr>
      <xdr:spPr>
        <a:xfrm>
          <a:off x="1762125" y="190500"/>
          <a:ext cx="886397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"Hello"</a:t>
          </a:r>
          <a:endParaRPr lang="en-US" sz="1800"/>
        </a:p>
      </xdr:txBody>
    </xdr:sp>
    <xdr:clientData/>
  </xdr:oneCellAnchor>
  <xdr:twoCellAnchor>
    <xdr:from>
      <xdr:col>3</xdr:col>
      <xdr:colOff>285754</xdr:colOff>
      <xdr:row>2</xdr:row>
      <xdr:rowOff>183642</xdr:rowOff>
    </xdr:from>
    <xdr:to>
      <xdr:col>3</xdr:col>
      <xdr:colOff>376523</xdr:colOff>
      <xdr:row>4</xdr:row>
      <xdr:rowOff>171452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2C39287F-8FD9-4151-A28E-B2F0629EB706}"/>
            </a:ext>
          </a:extLst>
        </xdr:cNvPr>
        <xdr:cNvCxnSpPr>
          <a:cxnSpLocks/>
          <a:endCxn id="10" idx="2"/>
        </xdr:cNvCxnSpPr>
      </xdr:nvCxnSpPr>
      <xdr:spPr>
        <a:xfrm rot="5400000" flipH="1" flipV="1">
          <a:off x="1975534" y="703662"/>
          <a:ext cx="368810" cy="9076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47628</xdr:colOff>
      <xdr:row>2</xdr:row>
      <xdr:rowOff>161925</xdr:rowOff>
    </xdr:from>
    <xdr:to>
      <xdr:col>4</xdr:col>
      <xdr:colOff>534121</xdr:colOff>
      <xdr:row>4</xdr:row>
      <xdr:rowOff>161925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AB05E2FB-1603-4DDF-A1FD-30FF0B38F577}"/>
            </a:ext>
          </a:extLst>
        </xdr:cNvPr>
        <xdr:cNvCxnSpPr>
          <a:cxnSpLocks/>
          <a:endCxn id="15" idx="2"/>
        </xdr:cNvCxnSpPr>
      </xdr:nvCxnSpPr>
      <xdr:spPr>
        <a:xfrm flipV="1">
          <a:off x="2486028" y="542925"/>
          <a:ext cx="486493" cy="38100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323847</xdr:colOff>
      <xdr:row>0</xdr:row>
      <xdr:rowOff>104775</xdr:rowOff>
    </xdr:from>
    <xdr:to>
      <xdr:col>7</xdr:col>
      <xdr:colOff>208600</xdr:colOff>
      <xdr:row>2</xdr:row>
      <xdr:rowOff>161925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2956B56-B9B9-4198-9BFD-E705F7548E98}"/>
            </a:ext>
          </a:extLst>
        </xdr:cNvPr>
        <xdr:cNvGrpSpPr/>
      </xdr:nvGrpSpPr>
      <xdr:grpSpPr>
        <a:xfrm>
          <a:off x="2767502" y="104775"/>
          <a:ext cx="1717495" cy="438150"/>
          <a:chOff x="2819398" y="95250"/>
          <a:chExt cx="1713980" cy="438150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20EBD68A-6CCB-88A3-2F90-274D70036887}"/>
              </a:ext>
            </a:extLst>
          </xdr:cNvPr>
          <xdr:cNvSpPr/>
        </xdr:nvSpPr>
        <xdr:spPr>
          <a:xfrm>
            <a:off x="3251544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/>
              <a:t>999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F9AF1810-1ADC-A8E7-6DD5-3C6D201AEE3A}"/>
              </a:ext>
            </a:extLst>
          </xdr:cNvPr>
          <xdr:cNvSpPr/>
        </xdr:nvSpPr>
        <xdr:spPr>
          <a:xfrm>
            <a:off x="2819398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2BC14805-9942-E928-02C5-ABBB07AE232C}"/>
              </a:ext>
            </a:extLst>
          </xdr:cNvPr>
          <xdr:cNvSpPr/>
        </xdr:nvSpPr>
        <xdr:spPr>
          <a:xfrm>
            <a:off x="3680169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88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8B63C43-4675-A281-4520-1E40AF403F06}"/>
              </a:ext>
            </a:extLst>
          </xdr:cNvPr>
          <xdr:cNvSpPr/>
        </xdr:nvSpPr>
        <xdr:spPr>
          <a:xfrm>
            <a:off x="4112833" y="95250"/>
            <a:ext cx="420545" cy="43815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200"/>
              <a:t>100</a:t>
            </a:r>
          </a:p>
        </xdr:txBody>
      </xdr:sp>
    </xdr:grpSp>
    <xdr:clientData/>
  </xdr:twoCellAnchor>
  <xdr:twoCellAnchor>
    <xdr:from>
      <xdr:col>2</xdr:col>
      <xdr:colOff>202323</xdr:colOff>
      <xdr:row>14</xdr:row>
      <xdr:rowOff>23977</xdr:rowOff>
    </xdr:from>
    <xdr:to>
      <xdr:col>4</xdr:col>
      <xdr:colOff>275045</xdr:colOff>
      <xdr:row>16</xdr:row>
      <xdr:rowOff>81127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AC1718E7-A0F3-4C09-BD0C-72A066D690E6}"/>
            </a:ext>
          </a:extLst>
        </xdr:cNvPr>
        <xdr:cNvGrpSpPr/>
      </xdr:nvGrpSpPr>
      <xdr:grpSpPr>
        <a:xfrm>
          <a:off x="1424151" y="2690977"/>
          <a:ext cx="1294549" cy="438150"/>
          <a:chOff x="1028699" y="726856"/>
          <a:chExt cx="1291391" cy="438150"/>
        </a:xfrm>
      </xdr:grpSpPr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2D4B385D-4C39-9022-DA4F-4DD772A965A5}"/>
              </a:ext>
            </a:extLst>
          </xdr:cNvPr>
          <xdr:cNvSpPr/>
        </xdr:nvSpPr>
        <xdr:spPr>
          <a:xfrm>
            <a:off x="1028699" y="726856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5292E01E-D514-027F-940D-707BDD1A0E34}"/>
              </a:ext>
            </a:extLst>
          </xdr:cNvPr>
          <xdr:cNvSpPr/>
        </xdr:nvSpPr>
        <xdr:spPr>
          <a:xfrm>
            <a:off x="1464122" y="726856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3C4B5877-0DC6-046B-F758-E35B82E8A206}"/>
              </a:ext>
            </a:extLst>
          </xdr:cNvPr>
          <xdr:cNvSpPr/>
        </xdr:nvSpPr>
        <xdr:spPr>
          <a:xfrm>
            <a:off x="1899545" y="726856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600"/>
              <a:t>3</a:t>
            </a:r>
          </a:p>
        </xdr:txBody>
      </xdr:sp>
    </xdr:grpSp>
    <xdr:clientData/>
  </xdr:twoCellAnchor>
  <xdr:twoCellAnchor>
    <xdr:from>
      <xdr:col>3</xdr:col>
      <xdr:colOff>504147</xdr:colOff>
      <xdr:row>8</xdr:row>
      <xdr:rowOff>115942</xdr:rowOff>
    </xdr:from>
    <xdr:to>
      <xdr:col>5</xdr:col>
      <xdr:colOff>137095</xdr:colOff>
      <xdr:row>10</xdr:row>
      <xdr:rowOff>173092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817B4291-7C6D-42ED-917A-941E3F6ACA11}"/>
            </a:ext>
          </a:extLst>
        </xdr:cNvPr>
        <xdr:cNvGrpSpPr/>
      </xdr:nvGrpSpPr>
      <xdr:grpSpPr>
        <a:xfrm>
          <a:off x="2336888" y="1639942"/>
          <a:ext cx="854776" cy="438150"/>
          <a:chOff x="1460845" y="733425"/>
          <a:chExt cx="852691" cy="438150"/>
        </a:xfrm>
      </xdr:grpSpPr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26CAE987-1BF4-9C9F-6491-AD06A4A8B4D9}"/>
              </a:ext>
            </a:extLst>
          </xdr:cNvPr>
          <xdr:cNvSpPr/>
        </xdr:nvSpPr>
        <xdr:spPr>
          <a:xfrm>
            <a:off x="1460845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3.5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70965E3-2C0A-0DBE-1922-15E220F02C55}"/>
              </a:ext>
            </a:extLst>
          </xdr:cNvPr>
          <xdr:cNvSpPr/>
        </xdr:nvSpPr>
        <xdr:spPr>
          <a:xfrm>
            <a:off x="1892991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/>
              <a:t>.</a:t>
            </a:r>
          </a:p>
        </xdr:txBody>
      </xdr:sp>
    </xdr:grpSp>
    <xdr:clientData/>
  </xdr:twoCellAnchor>
  <xdr:twoCellAnchor>
    <xdr:from>
      <xdr:col>3</xdr:col>
      <xdr:colOff>512383</xdr:colOff>
      <xdr:row>3</xdr:row>
      <xdr:rowOff>0</xdr:rowOff>
    </xdr:from>
    <xdr:to>
      <xdr:col>4</xdr:col>
      <xdr:colOff>522237</xdr:colOff>
      <xdr:row>10</xdr:row>
      <xdr:rowOff>13796</xdr:rowOff>
    </xdr:to>
    <xdr:cxnSp macro="">
      <xdr:nvCxnSpPr>
        <xdr:cNvPr id="25" name="Connector: Curved 24">
          <a:extLst>
            <a:ext uri="{FF2B5EF4-FFF2-40B4-BE49-F238E27FC236}">
              <a16:creationId xmlns:a16="http://schemas.microsoft.com/office/drawing/2014/main" id="{7E8043D3-4743-4007-966D-99D706918B8A}"/>
            </a:ext>
          </a:extLst>
        </xdr:cNvPr>
        <xdr:cNvCxnSpPr>
          <a:cxnSpLocks/>
        </xdr:cNvCxnSpPr>
      </xdr:nvCxnSpPr>
      <xdr:spPr>
        <a:xfrm rot="16200000" flipV="1">
          <a:off x="1977262" y="935421"/>
          <a:ext cx="1347296" cy="6194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574456</xdr:colOff>
      <xdr:row>8</xdr:row>
      <xdr:rowOff>177690</xdr:rowOff>
    </xdr:from>
    <xdr:ext cx="733471" cy="374141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BC82FEE7-45B8-44F8-8AE4-744137B08A0F}"/>
            </a:ext>
          </a:extLst>
        </xdr:cNvPr>
        <xdr:cNvSpPr txBox="1"/>
      </xdr:nvSpPr>
      <xdr:spPr>
        <a:xfrm>
          <a:off x="4232056" y="1701690"/>
          <a:ext cx="7334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data2</a:t>
          </a:r>
          <a:endParaRPr lang="en-US" sz="1800"/>
        </a:p>
      </xdr:txBody>
    </xdr:sp>
    <xdr:clientData/>
  </xdr:oneCellAnchor>
  <xdr:twoCellAnchor>
    <xdr:from>
      <xdr:col>5</xdr:col>
      <xdr:colOff>203638</xdr:colOff>
      <xdr:row>9</xdr:row>
      <xdr:rowOff>174260</xdr:rowOff>
    </xdr:from>
    <xdr:to>
      <xdr:col>6</xdr:col>
      <xdr:colOff>574456</xdr:colOff>
      <xdr:row>9</xdr:row>
      <xdr:rowOff>190499</xdr:rowOff>
    </xdr:to>
    <xdr:cxnSp macro="">
      <xdr:nvCxnSpPr>
        <xdr:cNvPr id="27" name="Connector: Curved 26">
          <a:extLst>
            <a:ext uri="{FF2B5EF4-FFF2-40B4-BE49-F238E27FC236}">
              <a16:creationId xmlns:a16="http://schemas.microsoft.com/office/drawing/2014/main" id="{DAE60829-6D0A-42E5-91D7-31E05F1D25A7}"/>
            </a:ext>
          </a:extLst>
        </xdr:cNvPr>
        <xdr:cNvCxnSpPr>
          <a:cxnSpLocks/>
          <a:stCxn id="26" idx="1"/>
        </xdr:cNvCxnSpPr>
      </xdr:nvCxnSpPr>
      <xdr:spPr>
        <a:xfrm rot="10800000" flipV="1">
          <a:off x="3251638" y="1888760"/>
          <a:ext cx="980418" cy="1623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385208</xdr:colOff>
      <xdr:row>4</xdr:row>
      <xdr:rowOff>142218</xdr:rowOff>
    </xdr:from>
    <xdr:to>
      <xdr:col>10</xdr:col>
      <xdr:colOff>18156</xdr:colOff>
      <xdr:row>7</xdr:row>
      <xdr:rowOff>8868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6FD7C181-DA76-4C26-A49E-1B75E4EC93FD}"/>
            </a:ext>
          </a:extLst>
        </xdr:cNvPr>
        <xdr:cNvGrpSpPr/>
      </xdr:nvGrpSpPr>
      <xdr:grpSpPr>
        <a:xfrm>
          <a:off x="5272518" y="904218"/>
          <a:ext cx="854776" cy="438150"/>
          <a:chOff x="2325138" y="733425"/>
          <a:chExt cx="852691" cy="438150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9749B556-79BA-C439-53FD-9B65561B7DA8}"/>
              </a:ext>
            </a:extLst>
          </xdr:cNvPr>
          <xdr:cNvSpPr/>
        </xdr:nvSpPr>
        <xdr:spPr>
          <a:xfrm>
            <a:off x="2325138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.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2765F19-6A41-86A3-09BA-300428B0A194}"/>
              </a:ext>
            </a:extLst>
          </xdr:cNvPr>
          <xdr:cNvSpPr/>
        </xdr:nvSpPr>
        <xdr:spPr>
          <a:xfrm>
            <a:off x="2757284" y="733425"/>
            <a:ext cx="420545" cy="438150"/>
          </a:xfrm>
          <a:prstGeom prst="rect">
            <a:avLst/>
          </a:prstGeom>
          <a:ln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000"/>
              <a:t>True</a:t>
            </a:r>
          </a:p>
        </xdr:txBody>
      </xdr:sp>
    </xdr:grpSp>
    <xdr:clientData/>
  </xdr:twoCellAnchor>
  <xdr:twoCellAnchor>
    <xdr:from>
      <xdr:col>7</xdr:col>
      <xdr:colOff>295603</xdr:colOff>
      <xdr:row>2</xdr:row>
      <xdr:rowOff>91966</xdr:rowOff>
    </xdr:from>
    <xdr:to>
      <xdr:col>8</xdr:col>
      <xdr:colOff>579714</xdr:colOff>
      <xdr:row>5</xdr:row>
      <xdr:rowOff>181632</xdr:rowOff>
    </xdr:to>
    <xdr:cxnSp macro="">
      <xdr:nvCxnSpPr>
        <xdr:cNvPr id="31" name="Connector: Curved 30">
          <a:extLst>
            <a:ext uri="{FF2B5EF4-FFF2-40B4-BE49-F238E27FC236}">
              <a16:creationId xmlns:a16="http://schemas.microsoft.com/office/drawing/2014/main" id="{D1555586-2B66-4BE6-97FD-261E405D7177}"/>
            </a:ext>
          </a:extLst>
        </xdr:cNvPr>
        <xdr:cNvCxnSpPr>
          <a:cxnSpLocks/>
        </xdr:cNvCxnSpPr>
      </xdr:nvCxnSpPr>
      <xdr:spPr>
        <a:xfrm rot="10800000">
          <a:off x="4562803" y="472966"/>
          <a:ext cx="893711" cy="66116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108060</xdr:colOff>
      <xdr:row>10</xdr:row>
      <xdr:rowOff>138276</xdr:rowOff>
    </xdr:from>
    <xdr:ext cx="733471" cy="374141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1B94C940-0B33-4979-A4B6-A9C136E93751}"/>
            </a:ext>
          </a:extLst>
        </xdr:cNvPr>
        <xdr:cNvSpPr txBox="1"/>
      </xdr:nvSpPr>
      <xdr:spPr>
        <a:xfrm>
          <a:off x="6204060" y="2043276"/>
          <a:ext cx="7334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data3</a:t>
          </a:r>
          <a:endParaRPr lang="en-US" sz="1800"/>
        </a:p>
      </xdr:txBody>
    </xdr:sp>
    <xdr:clientData/>
  </xdr:oneCellAnchor>
  <xdr:twoCellAnchor>
    <xdr:from>
      <xdr:col>9</xdr:col>
      <xdr:colOff>151086</xdr:colOff>
      <xdr:row>7</xdr:row>
      <xdr:rowOff>78829</xdr:rowOff>
    </xdr:from>
    <xdr:to>
      <xdr:col>10</xdr:col>
      <xdr:colOff>108060</xdr:colOff>
      <xdr:row>11</xdr:row>
      <xdr:rowOff>134848</xdr:rowOff>
    </xdr:to>
    <xdr:cxnSp macro="">
      <xdr:nvCxnSpPr>
        <xdr:cNvPr id="33" name="Connector: Curved 32">
          <a:extLst>
            <a:ext uri="{FF2B5EF4-FFF2-40B4-BE49-F238E27FC236}">
              <a16:creationId xmlns:a16="http://schemas.microsoft.com/office/drawing/2014/main" id="{CC47FC9C-7F2B-48E9-BDB7-2CAEA5AD36A5}"/>
            </a:ext>
          </a:extLst>
        </xdr:cNvPr>
        <xdr:cNvCxnSpPr>
          <a:cxnSpLocks/>
          <a:stCxn id="32" idx="1"/>
        </xdr:cNvCxnSpPr>
      </xdr:nvCxnSpPr>
      <xdr:spPr>
        <a:xfrm rot="10800000">
          <a:off x="5637486" y="1412329"/>
          <a:ext cx="566574" cy="818019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Y401\Day2.xlsx" TargetMode="External"/><Relationship Id="rId1" Type="http://schemas.openxmlformats.org/officeDocument/2006/relationships/externalLinkPath" Target="Da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nk"/>
      <sheetName val="Saving"/>
      <sheetName val="Loan"/>
    </sheetNames>
    <sheetDataSet>
      <sheetData sheetId="0" refreshError="1"/>
      <sheetData sheetId="1">
        <row r="5">
          <cell r="D5" t="str">
            <v>FV</v>
          </cell>
        </row>
        <row r="6">
          <cell r="C6">
            <v>0</v>
          </cell>
          <cell r="D6">
            <v>100</v>
          </cell>
        </row>
        <row r="7">
          <cell r="C7">
            <v>1</v>
          </cell>
          <cell r="D7">
            <v>105</v>
          </cell>
        </row>
        <row r="8">
          <cell r="C8">
            <v>2</v>
          </cell>
          <cell r="D8">
            <v>110.25</v>
          </cell>
        </row>
        <row r="9">
          <cell r="C9">
            <v>3</v>
          </cell>
          <cell r="D9">
            <v>115.76250000000002</v>
          </cell>
        </row>
        <row r="10">
          <cell r="C10">
            <v>4</v>
          </cell>
          <cell r="D10">
            <v>121.550625</v>
          </cell>
        </row>
        <row r="11">
          <cell r="C11">
            <v>5</v>
          </cell>
          <cell r="D11">
            <v>127.62815625000002</v>
          </cell>
        </row>
        <row r="12">
          <cell r="C12">
            <v>6</v>
          </cell>
          <cell r="D12">
            <v>134.0095640625</v>
          </cell>
        </row>
        <row r="13">
          <cell r="C13">
            <v>7</v>
          </cell>
          <cell r="D13">
            <v>140.71004226562502</v>
          </cell>
        </row>
        <row r="14">
          <cell r="C14">
            <v>8</v>
          </cell>
          <cell r="D14">
            <v>147.74554437890626</v>
          </cell>
        </row>
        <row r="15">
          <cell r="C15">
            <v>9</v>
          </cell>
          <cell r="D15">
            <v>155.13282159785157</v>
          </cell>
        </row>
        <row r="16">
          <cell r="C16">
            <v>10</v>
          </cell>
          <cell r="D16">
            <v>162.88946267774415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366B9-7915-4752-970C-9E9F2CC7DD28}">
  <dimension ref="B2:O28"/>
  <sheetViews>
    <sheetView tabSelected="1" topLeftCell="F4" zoomScale="250" zoomScaleNormal="250" workbookViewId="0">
      <selection activeCell="J24" sqref="J24"/>
    </sheetView>
  </sheetViews>
  <sheetFormatPr defaultRowHeight="15"/>
  <cols>
    <col min="7" max="7" width="9.42578125" customWidth="1"/>
    <col min="10" max="10" width="10.85546875" bestFit="1" customWidth="1"/>
  </cols>
  <sheetData>
    <row r="2" spans="2:15">
      <c r="B2" s="1">
        <v>5</v>
      </c>
      <c r="D2" s="1">
        <v>6</v>
      </c>
      <c r="F2" s="1">
        <v>1</v>
      </c>
      <c r="I2" s="1" t="s">
        <v>0</v>
      </c>
      <c r="K2" s="1" t="s">
        <v>3</v>
      </c>
      <c r="L2" s="29" t="s">
        <v>5</v>
      </c>
      <c r="M2" s="1">
        <v>5</v>
      </c>
    </row>
    <row r="3" spans="2:15">
      <c r="B3" s="2">
        <v>10</v>
      </c>
      <c r="D3" s="2">
        <v>12</v>
      </c>
      <c r="F3" s="2">
        <v>2</v>
      </c>
      <c r="I3" s="2" t="s">
        <v>1</v>
      </c>
      <c r="K3" s="2" t="s">
        <v>4</v>
      </c>
      <c r="L3" s="30"/>
      <c r="M3" s="2">
        <v>8</v>
      </c>
    </row>
    <row r="5" spans="2:15">
      <c r="D5" s="1" t="s">
        <v>0</v>
      </c>
      <c r="I5" t="s">
        <v>2</v>
      </c>
      <c r="J5" t="s">
        <v>10</v>
      </c>
    </row>
    <row r="6" spans="2:15">
      <c r="D6" s="2" t="s">
        <v>1</v>
      </c>
    </row>
    <row r="7" spans="2:15">
      <c r="H7" s="3" t="s">
        <v>6</v>
      </c>
      <c r="I7" s="3" t="s">
        <v>7</v>
      </c>
    </row>
    <row r="8" spans="2:15">
      <c r="H8" s="2">
        <v>96</v>
      </c>
      <c r="I8" s="2">
        <v>60</v>
      </c>
    </row>
    <row r="9" spans="2:15">
      <c r="H9" s="2">
        <v>60</v>
      </c>
      <c r="I9" s="2">
        <v>36</v>
      </c>
    </row>
    <row r="10" spans="2:15">
      <c r="H10" s="2">
        <v>36</v>
      </c>
      <c r="I10" s="2">
        <v>24</v>
      </c>
    </row>
    <row r="11" spans="2:15">
      <c r="H11" s="2">
        <v>24</v>
      </c>
      <c r="I11" s="2">
        <v>12</v>
      </c>
      <c r="K11">
        <v>12</v>
      </c>
      <c r="L11" s="2">
        <v>24</v>
      </c>
    </row>
    <row r="12" spans="2:15">
      <c r="H12" s="4">
        <v>12</v>
      </c>
      <c r="I12" s="2">
        <v>0</v>
      </c>
    </row>
    <row r="14" spans="2:15">
      <c r="H14" s="3" t="s">
        <v>6</v>
      </c>
      <c r="I14" s="3" t="s">
        <v>7</v>
      </c>
      <c r="K14" s="1">
        <v>48</v>
      </c>
      <c r="L14" s="29" t="s">
        <v>5</v>
      </c>
      <c r="M14" s="7" t="s">
        <v>13</v>
      </c>
      <c r="N14" s="29" t="s">
        <v>5</v>
      </c>
      <c r="O14" s="1">
        <v>2</v>
      </c>
    </row>
    <row r="15" spans="2:15">
      <c r="D15" t="s">
        <v>8</v>
      </c>
      <c r="H15" s="2">
        <v>120</v>
      </c>
      <c r="I15" s="2">
        <v>48</v>
      </c>
      <c r="K15" s="2">
        <v>120</v>
      </c>
      <c r="L15" s="30"/>
      <c r="M15" s="6" t="s">
        <v>14</v>
      </c>
      <c r="N15" s="30"/>
      <c r="O15" s="2">
        <v>5</v>
      </c>
    </row>
    <row r="16" spans="2:15">
      <c r="D16" t="s">
        <v>9</v>
      </c>
      <c r="H16" s="2">
        <v>48</v>
      </c>
      <c r="I16" s="2">
        <v>24</v>
      </c>
    </row>
    <row r="17" spans="7:15">
      <c r="H17" s="4">
        <v>24</v>
      </c>
      <c r="I17" s="2">
        <v>0</v>
      </c>
    </row>
    <row r="18" spans="7:15">
      <c r="H18" s="2"/>
      <c r="I18" s="2"/>
    </row>
    <row r="19" spans="7:15">
      <c r="G19" t="s">
        <v>15</v>
      </c>
      <c r="H19" s="3" t="s">
        <v>6</v>
      </c>
      <c r="I19" s="3" t="s">
        <v>7</v>
      </c>
      <c r="K19" s="1">
        <v>7</v>
      </c>
      <c r="L19" s="29" t="s">
        <v>5</v>
      </c>
      <c r="M19" s="5" t="s">
        <v>11</v>
      </c>
      <c r="N19" s="29" t="s">
        <v>5</v>
      </c>
      <c r="O19" s="1">
        <v>7</v>
      </c>
    </row>
    <row r="20" spans="7:15">
      <c r="G20">
        <v>11</v>
      </c>
      <c r="H20" s="2">
        <v>11</v>
      </c>
      <c r="I20" s="2">
        <v>7</v>
      </c>
      <c r="K20" s="2">
        <v>11</v>
      </c>
      <c r="L20" s="30"/>
      <c r="M20" s="6" t="s">
        <v>12</v>
      </c>
      <c r="N20" s="30"/>
      <c r="O20" s="2">
        <v>11</v>
      </c>
    </row>
    <row r="21" spans="7:15">
      <c r="H21" s="2">
        <v>7</v>
      </c>
      <c r="I21" s="2">
        <v>4</v>
      </c>
    </row>
    <row r="22" spans="7:15">
      <c r="H22" s="2">
        <v>4</v>
      </c>
      <c r="I22" s="2">
        <v>3</v>
      </c>
    </row>
    <row r="23" spans="7:15">
      <c r="H23" s="2">
        <v>3</v>
      </c>
      <c r="I23" s="2">
        <v>1</v>
      </c>
    </row>
    <row r="24" spans="7:15">
      <c r="H24" s="4">
        <v>1</v>
      </c>
      <c r="I24" s="2">
        <v>0</v>
      </c>
    </row>
    <row r="26" spans="7:15">
      <c r="H26" s="3" t="s">
        <v>6</v>
      </c>
      <c r="I26" s="3" t="s">
        <v>7</v>
      </c>
    </row>
    <row r="27" spans="7:15">
      <c r="H27" s="2">
        <v>7</v>
      </c>
      <c r="I27" s="2">
        <v>11</v>
      </c>
      <c r="K27">
        <v>11</v>
      </c>
      <c r="L27">
        <v>7</v>
      </c>
    </row>
    <row r="28" spans="7:15">
      <c r="H28" s="2">
        <v>11</v>
      </c>
      <c r="I28" s="2">
        <v>7</v>
      </c>
    </row>
  </sheetData>
  <mergeCells count="5">
    <mergeCell ref="L2:L3"/>
    <mergeCell ref="L14:L15"/>
    <mergeCell ref="L19:L20"/>
    <mergeCell ref="N19:N20"/>
    <mergeCell ref="N14:N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BDAA1-9902-4E4E-9668-0BD63DA65770}">
  <dimension ref="A1"/>
  <sheetViews>
    <sheetView showGridLines="0" zoomScale="145" zoomScaleNormal="145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AAAC-9510-4146-9F46-512189579254}">
  <dimension ref="A1"/>
  <sheetViews>
    <sheetView zoomScale="220" zoomScaleNormal="22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45EC-C535-4E14-924B-48C40F6752F5}">
  <dimension ref="B2:I18"/>
  <sheetViews>
    <sheetView zoomScale="160" zoomScaleNormal="160" workbookViewId="0">
      <selection activeCell="G6" sqref="G6"/>
    </sheetView>
  </sheetViews>
  <sheetFormatPr defaultRowHeight="15"/>
  <cols>
    <col min="1" max="1" width="3.7109375" customWidth="1"/>
  </cols>
  <sheetData>
    <row r="2" spans="2:9">
      <c r="B2" s="31" t="s">
        <v>47</v>
      </c>
      <c r="C2" s="31"/>
      <c r="E2" s="31" t="s">
        <v>48</v>
      </c>
      <c r="F2" s="31"/>
      <c r="H2" s="31" t="s">
        <v>49</v>
      </c>
      <c r="I2" s="31"/>
    </row>
    <row r="3" spans="2:9">
      <c r="B3" s="9">
        <v>1</v>
      </c>
      <c r="C3" s="9">
        <v>2</v>
      </c>
      <c r="E3" s="32">
        <v>1</v>
      </c>
      <c r="F3" s="9">
        <v>2</v>
      </c>
      <c r="H3" s="9">
        <v>7</v>
      </c>
      <c r="I3" s="9">
        <v>10</v>
      </c>
    </row>
    <row r="4" spans="2:9">
      <c r="B4" s="32">
        <v>3</v>
      </c>
      <c r="C4" s="32">
        <v>4</v>
      </c>
      <c r="E4" s="32">
        <v>3</v>
      </c>
      <c r="F4" s="9">
        <v>4</v>
      </c>
      <c r="H4" s="9">
        <v>15</v>
      </c>
      <c r="I4" s="9"/>
    </row>
    <row r="5" spans="2:9">
      <c r="B5" s="9">
        <v>5</v>
      </c>
      <c r="C5" s="9">
        <v>6</v>
      </c>
      <c r="H5" s="9"/>
      <c r="I5" s="9"/>
    </row>
    <row r="16" spans="2:9" ht="17.25">
      <c r="B16" s="31" t="s">
        <v>50</v>
      </c>
      <c r="C16" s="31"/>
      <c r="D16" s="31"/>
    </row>
    <row r="17" spans="2:4">
      <c r="B17" s="9">
        <v>1</v>
      </c>
      <c r="C17" s="9">
        <v>3</v>
      </c>
      <c r="D17" s="9">
        <v>5</v>
      </c>
    </row>
    <row r="18" spans="2:4">
      <c r="B18" s="9">
        <v>2</v>
      </c>
      <c r="C18" s="9">
        <v>4</v>
      </c>
      <c r="D18" s="9">
        <v>6</v>
      </c>
    </row>
  </sheetData>
  <mergeCells count="4">
    <mergeCell ref="B2:C2"/>
    <mergeCell ref="E2:F2"/>
    <mergeCell ref="H2:I2"/>
    <mergeCell ref="B16:D1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01D4F-6123-4E30-8149-B0EC973864CF}">
  <dimension ref="A3:G12"/>
  <sheetViews>
    <sheetView zoomScale="160" zoomScaleNormal="160" workbookViewId="0">
      <selection activeCell="G6" sqref="G6"/>
    </sheetView>
  </sheetViews>
  <sheetFormatPr defaultRowHeight="15"/>
  <sheetData>
    <row r="3" spans="1:7">
      <c r="D3" s="2" t="s">
        <v>51</v>
      </c>
    </row>
    <row r="4" spans="1:7" ht="19.5" thickBot="1">
      <c r="D4" s="33" t="s">
        <v>52</v>
      </c>
    </row>
    <row r="5" spans="1:7" ht="15.75" thickTop="1"/>
    <row r="6" spans="1:7" ht="18.75">
      <c r="B6" s="34"/>
      <c r="D6" s="2" t="s">
        <v>53</v>
      </c>
    </row>
    <row r="7" spans="1:7" ht="28.5" thickBot="1">
      <c r="A7">
        <v>4</v>
      </c>
      <c r="B7" s="34"/>
      <c r="D7" s="33" t="s">
        <v>54</v>
      </c>
      <c r="F7" s="35" t="s">
        <v>55</v>
      </c>
    </row>
    <row r="8" spans="1:7" ht="19.5" thickTop="1">
      <c r="A8">
        <v>3</v>
      </c>
      <c r="B8" s="34"/>
    </row>
    <row r="9" spans="1:7" ht="18.75">
      <c r="A9">
        <v>2</v>
      </c>
      <c r="B9" s="34"/>
    </row>
    <row r="10" spans="1:7" ht="21.75" customHeight="1">
      <c r="A10">
        <v>1</v>
      </c>
      <c r="B10" s="34"/>
      <c r="G10" s="35" t="s">
        <v>56</v>
      </c>
    </row>
    <row r="11" spans="1:7" ht="19.5" thickBot="1">
      <c r="A11">
        <v>0</v>
      </c>
      <c r="B11" s="33"/>
    </row>
    <row r="12" spans="1:7" ht="28.5" thickTop="1">
      <c r="B12" s="2" t="s">
        <v>57</v>
      </c>
      <c r="G12" s="35" t="s">
        <v>58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06256-F94D-4676-962A-20AD3D7395A6}">
  <dimension ref="A1"/>
  <sheetViews>
    <sheetView topLeftCell="A4" zoomScale="130" zoomScaleNormal="130" workbookViewId="0">
      <selection activeCell="G6" sqref="G6"/>
    </sheetView>
  </sheetViews>
  <sheetFormatPr defaultRowHeight="1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68D24-887F-45E1-BE23-B5F0F38A2D50}">
  <dimension ref="E1:I9"/>
  <sheetViews>
    <sheetView zoomScale="145" zoomScaleNormal="145" workbookViewId="0">
      <selection activeCell="G6" sqref="G6"/>
    </sheetView>
  </sheetViews>
  <sheetFormatPr defaultRowHeight="15"/>
  <cols>
    <col min="2" max="2" width="2.7109375" bestFit="1" customWidth="1"/>
    <col min="3" max="3" width="3.85546875" customWidth="1"/>
    <col min="5" max="5" width="2.28515625" style="8" bestFit="1" customWidth="1"/>
    <col min="6" max="6" width="3.140625" style="8" customWidth="1"/>
  </cols>
  <sheetData>
    <row r="1" spans="5:9">
      <c r="G1" s="36" t="s">
        <v>59</v>
      </c>
      <c r="H1">
        <v>2</v>
      </c>
    </row>
    <row r="3" spans="5:9">
      <c r="I3" t="s">
        <v>60</v>
      </c>
    </row>
    <row r="4" spans="5:9" ht="15.75" thickBot="1"/>
    <row r="5" spans="5:9" ht="15" customHeight="1" thickBot="1">
      <c r="E5" s="37" t="s">
        <v>61</v>
      </c>
      <c r="F5" s="38">
        <v>1</v>
      </c>
    </row>
    <row r="6" spans="5:9" ht="15.75" thickBot="1">
      <c r="E6" s="37" t="s">
        <v>62</v>
      </c>
      <c r="F6" s="38">
        <v>1</v>
      </c>
    </row>
    <row r="7" spans="5:9" ht="15.75" thickBot="1">
      <c r="E7" s="37" t="s">
        <v>63</v>
      </c>
      <c r="F7" s="38">
        <v>1</v>
      </c>
    </row>
    <row r="8" spans="5:9" ht="15.75" thickBot="1">
      <c r="E8" s="37" t="s">
        <v>53</v>
      </c>
      <c r="F8" s="38">
        <v>2</v>
      </c>
    </row>
    <row r="9" spans="5:9" ht="15.75" thickBot="1">
      <c r="E9" s="37" t="s">
        <v>64</v>
      </c>
      <c r="F9" s="38">
        <v>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A6163-0A90-45C1-84A0-1EBA5CFA7C3A}">
  <dimension ref="B3:K6"/>
  <sheetViews>
    <sheetView zoomScale="145" zoomScaleNormal="145" workbookViewId="0">
      <selection activeCell="G6" sqref="G6"/>
    </sheetView>
  </sheetViews>
  <sheetFormatPr defaultRowHeight="15"/>
  <sheetData>
    <row r="3" spans="2:11" ht="18.75">
      <c r="B3" s="39">
        <v>3</v>
      </c>
      <c r="C3" s="39">
        <v>2</v>
      </c>
      <c r="D3" s="39">
        <v>4</v>
      </c>
      <c r="E3" s="39">
        <v>5</v>
      </c>
      <c r="F3" s="39">
        <v>6</v>
      </c>
      <c r="G3" s="39">
        <v>7</v>
      </c>
      <c r="H3" s="39">
        <v>8</v>
      </c>
      <c r="I3" s="39">
        <v>9</v>
      </c>
      <c r="J3" s="39">
        <v>7</v>
      </c>
      <c r="K3" s="39">
        <v>8</v>
      </c>
    </row>
    <row r="6" spans="2:11" ht="18.75">
      <c r="B6" s="39">
        <v>9</v>
      </c>
      <c r="C6" s="39">
        <v>4</v>
      </c>
      <c r="D6" s="39">
        <v>16</v>
      </c>
      <c r="E6" s="39">
        <v>25</v>
      </c>
      <c r="F6" s="39">
        <v>36</v>
      </c>
      <c r="G6" s="39">
        <v>49</v>
      </c>
      <c r="H6" s="39">
        <v>64</v>
      </c>
      <c r="I6" s="39">
        <v>81</v>
      </c>
      <c r="J6" s="39">
        <v>49</v>
      </c>
      <c r="K6" s="39">
        <v>64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DAE1-55BD-4E54-9634-EE2B6E04FC0F}">
  <dimension ref="B3:T3"/>
  <sheetViews>
    <sheetView topLeftCell="A4" zoomScaleNormal="100" workbookViewId="0">
      <selection activeCell="G6" sqref="G6"/>
    </sheetView>
  </sheetViews>
  <sheetFormatPr defaultRowHeight="1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>
      <c r="B3" s="40">
        <v>3</v>
      </c>
      <c r="D3" s="40">
        <v>2</v>
      </c>
      <c r="F3" s="40">
        <v>4</v>
      </c>
      <c r="H3" s="40">
        <v>5</v>
      </c>
      <c r="J3" s="40">
        <v>6</v>
      </c>
      <c r="L3" s="40">
        <v>7</v>
      </c>
      <c r="N3" s="40">
        <v>8</v>
      </c>
      <c r="P3" s="40">
        <v>9</v>
      </c>
      <c r="R3" s="40">
        <v>7</v>
      </c>
      <c r="T3" s="40">
        <v>8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75A45-731C-4EEC-BED2-54D79FAE6BE7}">
  <dimension ref="B3:T3"/>
  <sheetViews>
    <sheetView zoomScale="85" zoomScaleNormal="85" workbookViewId="0">
      <selection activeCell="G6" sqref="G6"/>
    </sheetView>
  </sheetViews>
  <sheetFormatPr defaultRowHeight="15"/>
  <cols>
    <col min="2" max="2" width="9.140625" style="2"/>
    <col min="3" max="3" width="2.7109375" customWidth="1"/>
    <col min="4" max="4" width="9.140625" style="2"/>
    <col min="5" max="5" width="2.7109375" customWidth="1"/>
    <col min="6" max="6" width="9.140625" style="2"/>
    <col min="7" max="7" width="2.7109375" customWidth="1"/>
    <col min="8" max="8" width="9.140625" style="2"/>
    <col min="9" max="9" width="2.7109375" customWidth="1"/>
    <col min="10" max="10" width="9.140625" style="2"/>
    <col min="11" max="11" width="2.7109375" customWidth="1"/>
    <col min="12" max="12" width="9.140625" style="2"/>
    <col min="13" max="13" width="2.7109375" customWidth="1"/>
    <col min="14" max="14" width="9.140625" style="2"/>
    <col min="15" max="15" width="2.7109375" customWidth="1"/>
    <col min="16" max="16" width="9.140625" style="2"/>
    <col min="17" max="17" width="2.7109375" customWidth="1"/>
    <col min="18" max="18" width="9.140625" style="2"/>
    <col min="19" max="19" width="2.7109375" customWidth="1"/>
    <col min="20" max="20" width="9.140625" style="2"/>
  </cols>
  <sheetData>
    <row r="3" spans="2:20">
      <c r="B3" s="40">
        <v>3</v>
      </c>
      <c r="D3" s="40">
        <v>2</v>
      </c>
      <c r="F3" s="40">
        <v>4</v>
      </c>
      <c r="H3" s="40">
        <v>5</v>
      </c>
      <c r="J3" s="40">
        <v>6</v>
      </c>
      <c r="L3" s="40">
        <v>7</v>
      </c>
      <c r="N3" s="40">
        <v>8</v>
      </c>
      <c r="P3" s="40">
        <v>9</v>
      </c>
      <c r="R3" s="40">
        <v>7</v>
      </c>
      <c r="T3" s="40">
        <v>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2BA7E-77B3-4AB5-950B-5A9F155EE64A}">
  <dimension ref="C3:H20"/>
  <sheetViews>
    <sheetView topLeftCell="A7" zoomScale="145" zoomScaleNormal="145" workbookViewId="0">
      <selection activeCell="G6" sqref="G6"/>
    </sheetView>
  </sheetViews>
  <sheetFormatPr defaultRowHeight="15"/>
  <cols>
    <col min="4" max="4" width="18.28515625" customWidth="1"/>
    <col min="8" max="8" width="11.7109375" bestFit="1" customWidth="1"/>
  </cols>
  <sheetData>
    <row r="3" spans="3:8">
      <c r="G3" t="s">
        <v>65</v>
      </c>
      <c r="H3" t="s">
        <v>66</v>
      </c>
    </row>
    <row r="4" spans="3:8">
      <c r="C4" t="s">
        <v>67</v>
      </c>
      <c r="D4">
        <v>1</v>
      </c>
      <c r="E4">
        <f>FACT(0)</f>
        <v>1</v>
      </c>
      <c r="G4">
        <v>0</v>
      </c>
      <c r="H4">
        <f>FACT(G4)</f>
        <v>1</v>
      </c>
    </row>
    <row r="5" spans="3:8">
      <c r="C5" t="s">
        <v>68</v>
      </c>
      <c r="D5">
        <v>1</v>
      </c>
      <c r="E5">
        <f>FACT(1)</f>
        <v>1</v>
      </c>
      <c r="G5">
        <v>1</v>
      </c>
      <c r="H5">
        <f t="shared" ref="H5:H17" si="0">FACT(G5)</f>
        <v>1</v>
      </c>
    </row>
    <row r="6" spans="3:8">
      <c r="C6" t="s">
        <v>69</v>
      </c>
      <c r="D6">
        <f>1 * 2</f>
        <v>2</v>
      </c>
      <c r="E6">
        <f>FACT(2)</f>
        <v>2</v>
      </c>
      <c r="G6">
        <v>2</v>
      </c>
      <c r="H6">
        <f t="shared" si="0"/>
        <v>2</v>
      </c>
    </row>
    <row r="7" spans="3:8">
      <c r="C7" t="s">
        <v>70</v>
      </c>
      <c r="D7">
        <f xml:space="preserve"> 1 * 2 * 3</f>
        <v>6</v>
      </c>
      <c r="E7">
        <f>FACT(3)</f>
        <v>6</v>
      </c>
      <c r="G7">
        <v>3</v>
      </c>
      <c r="H7">
        <f t="shared" si="0"/>
        <v>6</v>
      </c>
    </row>
    <row r="8" spans="3:8">
      <c r="G8">
        <v>4</v>
      </c>
      <c r="H8">
        <f t="shared" si="0"/>
        <v>24</v>
      </c>
    </row>
    <row r="9" spans="3:8">
      <c r="G9">
        <v>5</v>
      </c>
      <c r="H9">
        <f t="shared" si="0"/>
        <v>120</v>
      </c>
    </row>
    <row r="10" spans="3:8">
      <c r="C10" t="s">
        <v>71</v>
      </c>
      <c r="D10" s="11" t="s">
        <v>72</v>
      </c>
      <c r="G10">
        <v>6</v>
      </c>
      <c r="H10">
        <f t="shared" si="0"/>
        <v>720</v>
      </c>
    </row>
    <row r="11" spans="3:8">
      <c r="C11" t="s">
        <v>71</v>
      </c>
      <c r="D11" s="11" t="s">
        <v>73</v>
      </c>
      <c r="G11">
        <v>7</v>
      </c>
      <c r="H11">
        <f t="shared" si="0"/>
        <v>5040</v>
      </c>
    </row>
    <row r="12" spans="3:8">
      <c r="C12" t="s">
        <v>71</v>
      </c>
      <c r="D12" s="11" t="s">
        <v>74</v>
      </c>
      <c r="G12">
        <v>8</v>
      </c>
      <c r="H12">
        <f t="shared" si="0"/>
        <v>40320</v>
      </c>
    </row>
    <row r="13" spans="3:8">
      <c r="G13">
        <v>9</v>
      </c>
      <c r="H13">
        <f t="shared" si="0"/>
        <v>362880</v>
      </c>
    </row>
    <row r="14" spans="3:8">
      <c r="C14" t="s">
        <v>75</v>
      </c>
      <c r="D14" s="11">
        <v>120</v>
      </c>
      <c r="G14">
        <v>10</v>
      </c>
      <c r="H14">
        <f t="shared" si="0"/>
        <v>3628800</v>
      </c>
    </row>
    <row r="15" spans="3:8">
      <c r="C15" t="s">
        <v>76</v>
      </c>
      <c r="D15" s="11">
        <v>24</v>
      </c>
      <c r="G15">
        <v>11</v>
      </c>
      <c r="H15">
        <f t="shared" si="0"/>
        <v>39916800</v>
      </c>
    </row>
    <row r="16" spans="3:8">
      <c r="C16" t="s">
        <v>70</v>
      </c>
      <c r="D16" s="11">
        <v>6</v>
      </c>
      <c r="G16">
        <v>12</v>
      </c>
      <c r="H16">
        <f t="shared" si="0"/>
        <v>479001600</v>
      </c>
    </row>
    <row r="17" spans="3:8">
      <c r="C17" t="s">
        <v>69</v>
      </c>
      <c r="D17" s="11">
        <v>2</v>
      </c>
      <c r="G17">
        <v>13</v>
      </c>
      <c r="H17">
        <f t="shared" si="0"/>
        <v>6227020800</v>
      </c>
    </row>
    <row r="18" spans="3:8">
      <c r="C18" t="s">
        <v>68</v>
      </c>
      <c r="D18">
        <f xml:space="preserve"> 1</f>
        <v>1</v>
      </c>
    </row>
    <row r="20" spans="3:8">
      <c r="D20" t="e">
        <f>FACT(-1)</f>
        <v>#NUM!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8A514-74FB-4940-8B6B-9ED4FCD920EA}">
  <dimension ref="B3:K5"/>
  <sheetViews>
    <sheetView zoomScale="160" zoomScaleNormal="160" workbookViewId="0">
      <selection activeCell="E7" sqref="E7"/>
    </sheetView>
  </sheetViews>
  <sheetFormatPr defaultRowHeight="15"/>
  <sheetData>
    <row r="3" spans="2:11">
      <c r="B3" s="9">
        <v>0</v>
      </c>
      <c r="C3" s="9">
        <v>1</v>
      </c>
      <c r="D3" s="9">
        <v>1</v>
      </c>
      <c r="E3" s="9">
        <v>2</v>
      </c>
      <c r="F3" s="9">
        <v>3</v>
      </c>
      <c r="G3" s="9">
        <v>5</v>
      </c>
      <c r="H3" s="9">
        <v>8</v>
      </c>
      <c r="I3" s="9">
        <v>13</v>
      </c>
      <c r="J3" s="9">
        <v>21</v>
      </c>
      <c r="K3" s="9">
        <v>34</v>
      </c>
    </row>
    <row r="4" spans="2:11">
      <c r="B4" s="2" t="s">
        <v>17</v>
      </c>
      <c r="C4" s="2" t="s">
        <v>18</v>
      </c>
      <c r="D4" s="2" t="s">
        <v>21</v>
      </c>
      <c r="E4" s="2"/>
      <c r="F4" s="2"/>
      <c r="G4" s="2"/>
      <c r="H4" s="2"/>
      <c r="I4" s="2"/>
      <c r="J4" s="2"/>
      <c r="K4" s="2"/>
    </row>
    <row r="5" spans="2:11">
      <c r="B5" s="2"/>
      <c r="C5" s="2" t="s">
        <v>20</v>
      </c>
      <c r="D5" s="2" t="s">
        <v>19</v>
      </c>
      <c r="F5" s="2"/>
      <c r="G5" s="2"/>
      <c r="H5" s="2"/>
      <c r="I5" s="2"/>
      <c r="J5" s="2"/>
      <c r="K5" s="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1B4B-A9BE-4DA0-829D-417A82B132B2}">
  <dimension ref="B14:C15"/>
  <sheetViews>
    <sheetView zoomScale="145" zoomScaleNormal="145" workbookViewId="0">
      <selection activeCell="G6" sqref="G6"/>
    </sheetView>
  </sheetViews>
  <sheetFormatPr defaultRowHeight="15"/>
  <cols>
    <col min="2" max="2" width="19.85546875" bestFit="1" customWidth="1"/>
  </cols>
  <sheetData>
    <row r="14" spans="2:3" ht="21">
      <c r="B14" s="41" t="s">
        <v>77</v>
      </c>
      <c r="C14" t="s">
        <v>78</v>
      </c>
    </row>
    <row r="15" spans="2:3" ht="21">
      <c r="B15" s="41" t="s">
        <v>79</v>
      </c>
      <c r="C15" t="s">
        <v>80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26943-501D-4A8B-A2A6-AB7C3A3D58A9}">
  <dimension ref="B3:L6"/>
  <sheetViews>
    <sheetView zoomScale="145" zoomScaleNormal="145" workbookViewId="0">
      <selection activeCell="G6" sqref="G6"/>
    </sheetView>
  </sheetViews>
  <sheetFormatPr defaultRowHeight="15"/>
  <cols>
    <col min="1" max="1" width="9.140625" customWidth="1"/>
    <col min="3" max="4" width="5.7109375" customWidth="1"/>
    <col min="7" max="8" width="5.7109375" customWidth="1"/>
    <col min="11" max="12" width="5.7109375" customWidth="1"/>
  </cols>
  <sheetData>
    <row r="3" spans="2:12">
      <c r="B3" s="42" t="s">
        <v>81</v>
      </c>
      <c r="C3" s="42"/>
      <c r="D3" s="42"/>
      <c r="F3" s="42" t="s">
        <v>82</v>
      </c>
      <c r="G3" s="42"/>
      <c r="H3" s="42"/>
      <c r="J3" s="42" t="s">
        <v>83</v>
      </c>
      <c r="K3" s="42"/>
      <c r="L3" s="42"/>
    </row>
    <row r="4" spans="2:12" ht="30">
      <c r="B4" s="43" t="s">
        <v>84</v>
      </c>
      <c r="C4" s="44" t="s">
        <v>85</v>
      </c>
      <c r="D4" s="44" t="s">
        <v>86</v>
      </c>
      <c r="F4" s="43" t="s">
        <v>84</v>
      </c>
      <c r="G4" s="44" t="s">
        <v>85</v>
      </c>
      <c r="H4" s="44" t="s">
        <v>86</v>
      </c>
      <c r="J4" s="43" t="s">
        <v>84</v>
      </c>
      <c r="K4" s="44" t="s">
        <v>85</v>
      </c>
      <c r="L4" s="44" t="s">
        <v>86</v>
      </c>
    </row>
    <row r="5" spans="2:12" ht="24.95" customHeight="1">
      <c r="B5" s="44" t="s">
        <v>85</v>
      </c>
      <c r="C5" s="45" t="s">
        <v>85</v>
      </c>
      <c r="D5" s="44" t="s">
        <v>86</v>
      </c>
      <c r="F5" s="44" t="s">
        <v>85</v>
      </c>
      <c r="G5" s="45" t="s">
        <v>85</v>
      </c>
      <c r="H5" s="45" t="s">
        <v>85</v>
      </c>
      <c r="J5" s="44" t="s">
        <v>85</v>
      </c>
      <c r="K5" s="44" t="s">
        <v>86</v>
      </c>
      <c r="L5" s="45" t="s">
        <v>85</v>
      </c>
    </row>
    <row r="6" spans="2:12" ht="24.95" customHeight="1">
      <c r="B6" s="44" t="s">
        <v>86</v>
      </c>
      <c r="C6" s="44" t="s">
        <v>86</v>
      </c>
      <c r="D6" s="44" t="s">
        <v>86</v>
      </c>
      <c r="F6" s="44" t="s">
        <v>86</v>
      </c>
      <c r="G6" s="45" t="s">
        <v>85</v>
      </c>
      <c r="H6" s="44" t="s">
        <v>86</v>
      </c>
      <c r="J6" s="44" t="s">
        <v>86</v>
      </c>
      <c r="K6" s="45" t="s">
        <v>85</v>
      </c>
      <c r="L6" s="44" t="s">
        <v>86</v>
      </c>
    </row>
  </sheetData>
  <mergeCells count="3">
    <mergeCell ref="B3:D3"/>
    <mergeCell ref="F3:H3"/>
    <mergeCell ref="J3:L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582-14F2-4D6F-A919-14AAC331DCCE}">
  <dimension ref="D1:AJ21"/>
  <sheetViews>
    <sheetView zoomScale="145" zoomScaleNormal="145" workbookViewId="0">
      <selection activeCell="G6" sqref="G6"/>
    </sheetView>
  </sheetViews>
  <sheetFormatPr defaultRowHeight="15"/>
  <cols>
    <col min="1" max="35" width="2.7109375" customWidth="1"/>
  </cols>
  <sheetData>
    <row r="1" spans="4:36">
      <c r="D1" s="46">
        <v>31</v>
      </c>
      <c r="E1" s="46">
        <v>30</v>
      </c>
      <c r="F1" s="46">
        <v>29</v>
      </c>
      <c r="G1" s="46">
        <v>28</v>
      </c>
      <c r="H1" s="46">
        <v>27</v>
      </c>
      <c r="I1" s="46">
        <v>26</v>
      </c>
      <c r="J1" s="46">
        <v>25</v>
      </c>
      <c r="K1" s="46">
        <v>24</v>
      </c>
      <c r="L1" s="46">
        <v>23</v>
      </c>
      <c r="M1" s="46">
        <v>22</v>
      </c>
      <c r="N1" s="46">
        <v>21</v>
      </c>
      <c r="O1" s="46">
        <v>20</v>
      </c>
      <c r="P1" s="46">
        <v>19</v>
      </c>
      <c r="Q1" s="46">
        <v>18</v>
      </c>
      <c r="R1" s="46">
        <v>17</v>
      </c>
      <c r="S1" s="46">
        <v>16</v>
      </c>
      <c r="T1" s="46">
        <v>15</v>
      </c>
      <c r="U1" s="46">
        <v>14</v>
      </c>
      <c r="V1" s="46">
        <v>13</v>
      </c>
      <c r="W1" s="46">
        <v>12</v>
      </c>
      <c r="X1" s="46">
        <v>11</v>
      </c>
      <c r="Y1" s="46">
        <v>10</v>
      </c>
      <c r="Z1" s="46">
        <v>9</v>
      </c>
      <c r="AA1" s="46">
        <v>8</v>
      </c>
      <c r="AB1" s="46">
        <v>7</v>
      </c>
      <c r="AC1" s="46">
        <v>6</v>
      </c>
      <c r="AD1" s="46">
        <v>5</v>
      </c>
      <c r="AE1" s="46">
        <v>4</v>
      </c>
      <c r="AF1" s="46">
        <v>3</v>
      </c>
      <c r="AG1" s="46">
        <v>2</v>
      </c>
      <c r="AH1" s="46">
        <v>1</v>
      </c>
      <c r="AI1" s="46">
        <v>0</v>
      </c>
    </row>
    <row r="2" spans="4:36"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>
        <v>1</v>
      </c>
      <c r="AH2" s="9">
        <v>1</v>
      </c>
      <c r="AI2" s="9">
        <v>1</v>
      </c>
      <c r="AJ2" t="s">
        <v>18</v>
      </c>
    </row>
    <row r="3" spans="4:36">
      <c r="AJ3" t="s">
        <v>87</v>
      </c>
    </row>
    <row r="4" spans="4:36"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>
        <v>1</v>
      </c>
      <c r="AH4" s="9">
        <v>1</v>
      </c>
      <c r="AI4" s="9"/>
      <c r="AJ4" t="s">
        <v>88</v>
      </c>
    </row>
    <row r="6" spans="4:36"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8">
        <v>1</v>
      </c>
      <c r="AH6" s="18">
        <v>1</v>
      </c>
      <c r="AI6" s="9"/>
      <c r="AJ6" t="s">
        <v>89</v>
      </c>
    </row>
    <row r="15" spans="4:36">
      <c r="G15" s="2">
        <v>3</v>
      </c>
      <c r="H15" s="2">
        <v>2</v>
      </c>
      <c r="I15" s="2">
        <v>1</v>
      </c>
      <c r="J15" s="2">
        <v>0</v>
      </c>
    </row>
    <row r="16" spans="4:36">
      <c r="G16" s="9">
        <v>0</v>
      </c>
      <c r="H16" s="32">
        <v>1</v>
      </c>
      <c r="I16" s="32">
        <v>1</v>
      </c>
      <c r="J16" s="9">
        <v>1</v>
      </c>
      <c r="K16" t="s">
        <v>18</v>
      </c>
    </row>
    <row r="17" spans="7:11">
      <c r="G17" s="2"/>
      <c r="H17" s="40"/>
      <c r="I17" s="40"/>
      <c r="J17" s="2"/>
    </row>
    <row r="18" spans="7:11">
      <c r="G18" s="2"/>
      <c r="H18" s="40"/>
      <c r="I18" s="40"/>
      <c r="J18" s="2"/>
    </row>
    <row r="19" spans="7:11">
      <c r="G19" s="9">
        <v>0</v>
      </c>
      <c r="H19" s="32">
        <v>1</v>
      </c>
      <c r="I19" s="32">
        <v>1</v>
      </c>
      <c r="J19" s="9">
        <v>0</v>
      </c>
      <c r="K19" t="s">
        <v>88</v>
      </c>
    </row>
    <row r="20" spans="7:11">
      <c r="G20" s="2"/>
      <c r="H20" s="2"/>
      <c r="I20" s="2"/>
      <c r="J20" s="2"/>
    </row>
    <row r="21" spans="7:11">
      <c r="G21" s="2">
        <v>0</v>
      </c>
      <c r="H21" s="2">
        <v>1</v>
      </c>
      <c r="I21" s="2">
        <v>1</v>
      </c>
      <c r="J21" s="2">
        <v>0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50622-7B12-4EDA-8FEA-9D73B52D2736}">
  <dimension ref="A1"/>
  <sheetViews>
    <sheetView showGridLines="0" zoomScale="70" zoomScaleNormal="70" workbookViewId="0">
      <selection activeCell="AB16" sqref="AB16"/>
    </sheetView>
  </sheetViews>
  <sheetFormatPr defaultRowHeight="15"/>
  <sheetData/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48C03-3572-4131-9673-EC103568A565}">
  <dimension ref="C2:O8"/>
  <sheetViews>
    <sheetView topLeftCell="B1" zoomScale="190" zoomScaleNormal="190" workbookViewId="0">
      <selection activeCell="AB16" sqref="AB16"/>
    </sheetView>
  </sheetViews>
  <sheetFormatPr defaultRowHeight="15"/>
  <cols>
    <col min="2" max="2" width="4" customWidth="1"/>
  </cols>
  <sheetData>
    <row r="2" spans="3:15">
      <c r="C2" s="31" t="s">
        <v>47</v>
      </c>
      <c r="D2" s="31"/>
      <c r="F2" s="31" t="s">
        <v>48</v>
      </c>
      <c r="G2" s="31"/>
      <c r="I2" s="31" t="s">
        <v>49</v>
      </c>
      <c r="J2" s="31"/>
    </row>
    <row r="3" spans="3:15">
      <c r="C3" s="9">
        <v>1</v>
      </c>
      <c r="D3" s="9">
        <v>2</v>
      </c>
      <c r="F3" s="32">
        <v>1</v>
      </c>
      <c r="G3" s="9">
        <v>2</v>
      </c>
      <c r="I3" s="9">
        <v>7</v>
      </c>
      <c r="J3" s="9">
        <v>10</v>
      </c>
    </row>
    <row r="4" spans="3:15">
      <c r="C4" s="32">
        <v>3</v>
      </c>
      <c r="D4" s="32">
        <v>4</v>
      </c>
      <c r="F4" s="32">
        <v>3</v>
      </c>
      <c r="G4" s="9">
        <v>4</v>
      </c>
      <c r="I4" s="9">
        <v>15</v>
      </c>
      <c r="J4" s="9">
        <v>22</v>
      </c>
    </row>
    <row r="5" spans="3:15">
      <c r="C5" s="9">
        <v>5</v>
      </c>
      <c r="D5" s="9">
        <v>6</v>
      </c>
      <c r="I5" s="9">
        <v>23</v>
      </c>
      <c r="J5" s="9">
        <v>34</v>
      </c>
    </row>
    <row r="8" spans="3:15">
      <c r="N8">
        <v>2</v>
      </c>
      <c r="O8">
        <v>0</v>
      </c>
    </row>
  </sheetData>
  <mergeCells count="3">
    <mergeCell ref="C2:D2"/>
    <mergeCell ref="F2:G2"/>
    <mergeCell ref="I2:J2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ABD2-716C-439F-AA63-677086FEE708}">
  <dimension ref="B2:L22"/>
  <sheetViews>
    <sheetView zoomScale="220" zoomScaleNormal="220" workbookViewId="0">
      <selection activeCell="AB16" sqref="AB16"/>
    </sheetView>
  </sheetViews>
  <sheetFormatPr defaultRowHeight="15"/>
  <cols>
    <col min="2" max="10" width="5.7109375" customWidth="1"/>
    <col min="11" max="11" width="4.5703125" customWidth="1"/>
    <col min="12" max="12" width="27.7109375" customWidth="1"/>
  </cols>
  <sheetData>
    <row r="2" spans="2:12">
      <c r="B2" s="47" t="s">
        <v>90</v>
      </c>
      <c r="C2" s="47"/>
      <c r="E2" s="47" t="s">
        <v>91</v>
      </c>
      <c r="F2" s="47"/>
      <c r="H2" s="47" t="s">
        <v>92</v>
      </c>
      <c r="I2" s="47"/>
      <c r="J2" s="47"/>
    </row>
    <row r="3" spans="2:12">
      <c r="B3" s="32">
        <v>1</v>
      </c>
      <c r="C3" s="32">
        <v>2</v>
      </c>
      <c r="E3" s="32">
        <v>2</v>
      </c>
      <c r="F3" s="32">
        <v>1</v>
      </c>
      <c r="H3" s="32">
        <v>1</v>
      </c>
      <c r="I3" s="32">
        <v>5</v>
      </c>
      <c r="J3" s="32">
        <v>0</v>
      </c>
    </row>
    <row r="4" spans="2:12">
      <c r="B4" s="32">
        <v>3</v>
      </c>
      <c r="C4" s="32">
        <v>4</v>
      </c>
      <c r="E4" s="32">
        <v>5</v>
      </c>
      <c r="F4" s="32">
        <v>6</v>
      </c>
      <c r="H4" s="32">
        <v>2</v>
      </c>
      <c r="I4" s="32">
        <v>3</v>
      </c>
      <c r="J4" s="32">
        <v>1</v>
      </c>
    </row>
    <row r="5" spans="2:12">
      <c r="B5" s="32">
        <v>5</v>
      </c>
      <c r="C5" s="32">
        <v>6</v>
      </c>
      <c r="E5" s="32">
        <v>8</v>
      </c>
      <c r="F5" s="32">
        <v>0</v>
      </c>
      <c r="H5" s="32">
        <v>4</v>
      </c>
      <c r="I5" s="32">
        <v>1</v>
      </c>
      <c r="J5" s="32">
        <v>2</v>
      </c>
    </row>
    <row r="8" spans="2:12">
      <c r="H8" s="48">
        <v>5</v>
      </c>
      <c r="I8" s="48">
        <v>22</v>
      </c>
      <c r="J8" s="48">
        <v>8</v>
      </c>
    </row>
    <row r="9" spans="2:12">
      <c r="H9" s="48">
        <v>12</v>
      </c>
      <c r="I9" s="48">
        <v>42</v>
      </c>
      <c r="J9" s="48">
        <v>25</v>
      </c>
    </row>
    <row r="10" spans="2:12">
      <c r="H10" s="48">
        <v>20</v>
      </c>
      <c r="I10" s="48">
        <v>62</v>
      </c>
      <c r="J10" s="48">
        <v>42</v>
      </c>
    </row>
    <row r="13" spans="2:12">
      <c r="J13" s="49" t="s">
        <v>93</v>
      </c>
      <c r="K13" t="s">
        <v>94</v>
      </c>
    </row>
    <row r="14" spans="2:12">
      <c r="J14" s="49" t="s">
        <v>95</v>
      </c>
      <c r="K14" t="s">
        <v>96</v>
      </c>
    </row>
    <row r="15" spans="2:12">
      <c r="J15" s="36" t="s">
        <v>97</v>
      </c>
      <c r="K15" t="s">
        <v>98</v>
      </c>
    </row>
    <row r="16" spans="2:12">
      <c r="J16" s="36"/>
      <c r="K16" s="36" t="s">
        <v>99</v>
      </c>
      <c r="L16" t="s">
        <v>100</v>
      </c>
    </row>
    <row r="17" spans="10:12">
      <c r="J17" s="36"/>
      <c r="K17" s="36" t="s">
        <v>101</v>
      </c>
      <c r="L17" t="s">
        <v>102</v>
      </c>
    </row>
    <row r="18" spans="10:12">
      <c r="J18" s="36"/>
      <c r="K18" s="36" t="s">
        <v>103</v>
      </c>
      <c r="L18" t="s">
        <v>104</v>
      </c>
    </row>
    <row r="19" spans="10:12">
      <c r="J19" s="36"/>
      <c r="K19" s="50" t="s">
        <v>105</v>
      </c>
    </row>
    <row r="20" spans="10:12">
      <c r="J20" s="36"/>
      <c r="K20" s="36"/>
    </row>
    <row r="21" spans="10:12">
      <c r="J21" s="36"/>
      <c r="K21" s="36"/>
    </row>
    <row r="22" spans="10:12">
      <c r="J22" s="36"/>
    </row>
  </sheetData>
  <mergeCells count="3">
    <mergeCell ref="B2:C2"/>
    <mergeCell ref="E2:F2"/>
    <mergeCell ref="H2:J2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0ACC-23CE-4A6B-84A9-4B17AF6C730A}">
  <dimension ref="C4:D17"/>
  <sheetViews>
    <sheetView zoomScale="160" zoomScaleNormal="160" workbookViewId="0">
      <selection activeCell="AB16" sqref="AB16"/>
    </sheetView>
  </sheetViews>
  <sheetFormatPr defaultRowHeight="15"/>
  <cols>
    <col min="4" max="4" width="18.5703125" customWidth="1"/>
  </cols>
  <sheetData>
    <row r="4" spans="3:4">
      <c r="C4" s="1" t="s">
        <v>65</v>
      </c>
      <c r="D4" s="1" t="s">
        <v>66</v>
      </c>
    </row>
    <row r="5" spans="3:4">
      <c r="C5">
        <v>0</v>
      </c>
      <c r="D5">
        <f>FACT(C5)</f>
        <v>1</v>
      </c>
    </row>
    <row r="6" spans="3:4">
      <c r="C6">
        <v>1</v>
      </c>
      <c r="D6">
        <f t="shared" ref="D6:D17" si="0">FACT(C6)</f>
        <v>1</v>
      </c>
    </row>
    <row r="7" spans="3:4">
      <c r="C7">
        <v>2</v>
      </c>
      <c r="D7">
        <f t="shared" si="0"/>
        <v>2</v>
      </c>
    </row>
    <row r="8" spans="3:4">
      <c r="C8">
        <v>3</v>
      </c>
      <c r="D8">
        <f t="shared" si="0"/>
        <v>6</v>
      </c>
    </row>
    <row r="9" spans="3:4">
      <c r="C9">
        <v>4</v>
      </c>
      <c r="D9">
        <f t="shared" si="0"/>
        <v>24</v>
      </c>
    </row>
    <row r="10" spans="3:4">
      <c r="C10">
        <v>5</v>
      </c>
      <c r="D10">
        <f t="shared" si="0"/>
        <v>120</v>
      </c>
    </row>
    <row r="11" spans="3:4">
      <c r="C11">
        <v>6</v>
      </c>
      <c r="D11">
        <f t="shared" si="0"/>
        <v>720</v>
      </c>
    </row>
    <row r="12" spans="3:4">
      <c r="C12">
        <v>7</v>
      </c>
      <c r="D12">
        <f t="shared" si="0"/>
        <v>5040</v>
      </c>
    </row>
    <row r="13" spans="3:4">
      <c r="C13">
        <v>8</v>
      </c>
      <c r="D13">
        <f t="shared" si="0"/>
        <v>40320</v>
      </c>
    </row>
    <row r="14" spans="3:4">
      <c r="C14">
        <v>9</v>
      </c>
      <c r="D14">
        <f t="shared" si="0"/>
        <v>362880</v>
      </c>
    </row>
    <row r="15" spans="3:4">
      <c r="C15">
        <v>10</v>
      </c>
      <c r="D15">
        <f t="shared" si="0"/>
        <v>3628800</v>
      </c>
    </row>
    <row r="16" spans="3:4">
      <c r="C16">
        <v>11</v>
      </c>
      <c r="D16">
        <f t="shared" si="0"/>
        <v>39916800</v>
      </c>
    </row>
    <row r="17" spans="3:4">
      <c r="C17">
        <v>12</v>
      </c>
      <c r="D17">
        <f t="shared" si="0"/>
        <v>479001600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50D0-65A7-46B3-A646-BB6B2BC64A28}">
  <dimension ref="T31:W32"/>
  <sheetViews>
    <sheetView topLeftCell="E4" zoomScaleNormal="100" workbookViewId="0">
      <selection activeCell="U15" sqref="U15"/>
    </sheetView>
  </sheetViews>
  <sheetFormatPr defaultRowHeight="15"/>
  <cols>
    <col min="20" max="20" width="14.28515625" customWidth="1"/>
    <col min="22" max="22" width="11.140625" bestFit="1" customWidth="1"/>
  </cols>
  <sheetData>
    <row r="31" spans="20:23">
      <c r="T31">
        <v>8</v>
      </c>
      <c r="U31" s="2" t="s">
        <v>106</v>
      </c>
      <c r="V31" s="51">
        <f>8 * 1000000</f>
        <v>8000000</v>
      </c>
      <c r="W31" t="s">
        <v>107</v>
      </c>
    </row>
    <row r="32" spans="20:23">
      <c r="T32">
        <v>1</v>
      </c>
      <c r="U32" s="2" t="s">
        <v>106</v>
      </c>
      <c r="V32" s="51">
        <v>1000000</v>
      </c>
      <c r="W32" t="s">
        <v>108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95F1-DECA-4EDE-9A96-7594E126A5CD}">
  <dimension ref="C2:D16"/>
  <sheetViews>
    <sheetView topLeftCell="A4" zoomScale="160" zoomScaleNormal="160" workbookViewId="0">
      <selection activeCell="U15" sqref="U15"/>
    </sheetView>
  </sheetViews>
  <sheetFormatPr defaultRowHeight="15"/>
  <cols>
    <col min="3" max="3" width="12.28515625" bestFit="1" customWidth="1"/>
    <col min="4" max="4" width="9.42578125" bestFit="1" customWidth="1"/>
  </cols>
  <sheetData>
    <row r="2" spans="3:4">
      <c r="C2" s="52" t="s">
        <v>109</v>
      </c>
      <c r="D2" s="53">
        <v>100</v>
      </c>
    </row>
    <row r="3" spans="3:4">
      <c r="C3" s="52" t="s">
        <v>110</v>
      </c>
      <c r="D3" s="54">
        <v>0.05</v>
      </c>
    </row>
    <row r="5" spans="3:4">
      <c r="C5" s="55" t="s">
        <v>111</v>
      </c>
      <c r="D5" s="55" t="s">
        <v>112</v>
      </c>
    </row>
    <row r="6" spans="3:4">
      <c r="C6">
        <v>0</v>
      </c>
      <c r="D6" s="53">
        <f t="shared" ref="D6:D16" si="0">FV(AnnualRate,C6,0,-Saving)</f>
        <v>100</v>
      </c>
    </row>
    <row r="7" spans="3:4">
      <c r="C7">
        <v>1</v>
      </c>
      <c r="D7" s="53">
        <f t="shared" si="0"/>
        <v>105</v>
      </c>
    </row>
    <row r="8" spans="3:4">
      <c r="C8">
        <v>2</v>
      </c>
      <c r="D8" s="53">
        <f t="shared" si="0"/>
        <v>110.25</v>
      </c>
    </row>
    <row r="9" spans="3:4">
      <c r="C9">
        <v>3</v>
      </c>
      <c r="D9" s="53">
        <f t="shared" si="0"/>
        <v>115.76250000000002</v>
      </c>
    </row>
    <row r="10" spans="3:4">
      <c r="C10">
        <v>4</v>
      </c>
      <c r="D10" s="53">
        <f t="shared" si="0"/>
        <v>121.550625</v>
      </c>
    </row>
    <row r="11" spans="3:4">
      <c r="C11">
        <v>5</v>
      </c>
      <c r="D11" s="53">
        <f t="shared" si="0"/>
        <v>127.62815625000002</v>
      </c>
    </row>
    <row r="12" spans="3:4">
      <c r="C12">
        <v>6</v>
      </c>
      <c r="D12" s="53">
        <f t="shared" si="0"/>
        <v>134.0095640625</v>
      </c>
    </row>
    <row r="13" spans="3:4">
      <c r="C13">
        <v>7</v>
      </c>
      <c r="D13" s="53">
        <f t="shared" si="0"/>
        <v>140.71004226562502</v>
      </c>
    </row>
    <row r="14" spans="3:4">
      <c r="C14">
        <v>8</v>
      </c>
      <c r="D14" s="53">
        <f t="shared" si="0"/>
        <v>147.74554437890626</v>
      </c>
    </row>
    <row r="15" spans="3:4">
      <c r="C15">
        <v>9</v>
      </c>
      <c r="D15" s="53">
        <f t="shared" si="0"/>
        <v>155.13282159785157</v>
      </c>
    </row>
    <row r="16" spans="3:4">
      <c r="C16">
        <v>10</v>
      </c>
      <c r="D16" s="53">
        <f t="shared" si="0"/>
        <v>162.88946267774415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1479-9C0B-477C-BCF9-26625FC3EB2A}">
  <dimension ref="C2:E8"/>
  <sheetViews>
    <sheetView zoomScale="190" zoomScaleNormal="190" workbookViewId="0">
      <selection activeCell="U15" sqref="U15"/>
    </sheetView>
  </sheetViews>
  <sheetFormatPr defaultRowHeight="1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>
      <c r="C2" s="52" t="s">
        <v>113</v>
      </c>
      <c r="D2" s="53">
        <v>1000000</v>
      </c>
    </row>
    <row r="3" spans="3:5">
      <c r="C3" s="52" t="s">
        <v>110</v>
      </c>
      <c r="D3" s="56">
        <v>4.5999999999999999E-2</v>
      </c>
    </row>
    <row r="4" spans="3:5">
      <c r="C4" s="52" t="s">
        <v>114</v>
      </c>
      <c r="D4">
        <v>30</v>
      </c>
      <c r="E4" t="s">
        <v>27</v>
      </c>
    </row>
    <row r="5" spans="3:5">
      <c r="C5" s="52" t="s">
        <v>115</v>
      </c>
      <c r="D5" s="53">
        <f>PMT(AnnualRate/12,DurationInYears*12,-LoanAmount)</f>
        <v>5126.4436820978963</v>
      </c>
    </row>
    <row r="6" spans="3:5">
      <c r="C6" s="52"/>
    </row>
    <row r="7" spans="3:5">
      <c r="C7" s="52" t="s">
        <v>116</v>
      </c>
      <c r="D7" s="53">
        <f>3 * MonthlyInstallment</f>
        <v>15379.33104629369</v>
      </c>
    </row>
    <row r="8" spans="3:5">
      <c r="C8" s="52" t="s">
        <v>117</v>
      </c>
      <c r="D8" s="53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74ED4-7607-46E0-91A9-88B87A08D982}">
  <dimension ref="J2"/>
  <sheetViews>
    <sheetView topLeftCell="B1" zoomScale="175" zoomScaleNormal="175" workbookViewId="0">
      <selection activeCell="P13" sqref="P13"/>
    </sheetView>
  </sheetViews>
  <sheetFormatPr defaultRowHeight="15"/>
  <sheetData>
    <row r="2" spans="10:10">
      <c r="J2" t="s">
        <v>16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12E44-DEAA-4681-B5D5-81A7495C3A71}">
  <dimension ref="A1"/>
  <sheetViews>
    <sheetView topLeftCell="B13" zoomScale="130" zoomScaleNormal="130" workbookViewId="0">
      <selection activeCell="L37" sqref="L37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5277-4D3E-46AA-B7DA-017F663978E9}">
  <dimension ref="B1:P21"/>
  <sheetViews>
    <sheetView showGridLines="0" topLeftCell="A5" zoomScale="235" zoomScaleNormal="235" workbookViewId="0">
      <selection activeCell="O22" sqref="O22"/>
    </sheetView>
  </sheetViews>
  <sheetFormatPr defaultRowHeight="15"/>
  <cols>
    <col min="3" max="11" width="3.7109375" style="2" customWidth="1"/>
    <col min="12" max="12" width="7.28515625" style="2" bestFit="1" customWidth="1"/>
    <col min="13" max="13" width="3.85546875" customWidth="1"/>
    <col min="15" max="15" width="37.5703125" customWidth="1"/>
  </cols>
  <sheetData>
    <row r="1" spans="2:16" ht="69.75" customHeight="1"/>
    <row r="3" spans="2:16">
      <c r="O3" t="s">
        <v>22</v>
      </c>
    </row>
    <row r="4" spans="2:16">
      <c r="C4" s="26">
        <v>1</v>
      </c>
      <c r="D4" s="26">
        <v>8</v>
      </c>
      <c r="E4" s="26">
        <v>7</v>
      </c>
      <c r="F4">
        <f>SUM(C4:E4)</f>
        <v>16</v>
      </c>
      <c r="O4" t="s">
        <v>23</v>
      </c>
    </row>
    <row r="5" spans="2:16">
      <c r="C5" s="27">
        <v>2</v>
      </c>
      <c r="D5" s="27">
        <v>3</v>
      </c>
      <c r="E5" s="27">
        <v>9</v>
      </c>
      <c r="F5">
        <f>SUM(C5:E5)</f>
        <v>14</v>
      </c>
    </row>
    <row r="6" spans="2:16">
      <c r="C6" s="28">
        <v>6</v>
      </c>
      <c r="D6" s="28">
        <v>5</v>
      </c>
      <c r="E6" s="28">
        <v>4</v>
      </c>
      <c r="F6">
        <f>SUM(C6:E6)</f>
        <v>15</v>
      </c>
      <c r="O6" t="s">
        <v>45</v>
      </c>
    </row>
    <row r="7" spans="2:16">
      <c r="B7">
        <f>SUM(C6,D5,E4)</f>
        <v>16</v>
      </c>
      <c r="C7" s="2">
        <f>SUM(C4:C6)</f>
        <v>9</v>
      </c>
      <c r="D7" s="2">
        <f t="shared" ref="D7:E7" si="0">SUM(D4:D6)</f>
        <v>16</v>
      </c>
      <c r="E7" s="2">
        <f t="shared" si="0"/>
        <v>20</v>
      </c>
      <c r="F7">
        <f>SUM(C4,D5,E6)</f>
        <v>8</v>
      </c>
    </row>
    <row r="9" spans="2:16">
      <c r="B9" t="s">
        <v>25</v>
      </c>
      <c r="C9" s="26">
        <v>1</v>
      </c>
      <c r="D9" s="26">
        <v>2</v>
      </c>
      <c r="E9" s="26">
        <v>3</v>
      </c>
      <c r="F9" s="27">
        <v>4</v>
      </c>
      <c r="G9" s="27">
        <v>5</v>
      </c>
      <c r="H9" s="27">
        <v>6</v>
      </c>
      <c r="I9" s="28">
        <v>8</v>
      </c>
      <c r="J9" s="28">
        <v>7</v>
      </c>
      <c r="K9" s="28">
        <v>9</v>
      </c>
      <c r="N9">
        <f>FACT(9)</f>
        <v>362880</v>
      </c>
      <c r="O9">
        <v>16</v>
      </c>
    </row>
    <row r="10" spans="2:16">
      <c r="C10" s="10">
        <v>0</v>
      </c>
      <c r="D10" s="10">
        <v>1</v>
      </c>
      <c r="E10" s="10">
        <v>2</v>
      </c>
      <c r="F10" s="10">
        <v>3</v>
      </c>
      <c r="G10" s="10">
        <v>4</v>
      </c>
      <c r="H10" s="10">
        <v>5</v>
      </c>
      <c r="I10" s="10">
        <v>6</v>
      </c>
      <c r="J10" s="10">
        <v>7</v>
      </c>
      <c r="K10" s="10">
        <v>8</v>
      </c>
      <c r="N10">
        <f>N9/60/60/24</f>
        <v>4.2</v>
      </c>
      <c r="O10">
        <f>16*15*14*13*12*11*10</f>
        <v>57657600</v>
      </c>
    </row>
    <row r="11" spans="2:16">
      <c r="B11" t="s">
        <v>26</v>
      </c>
      <c r="N11" t="s">
        <v>24</v>
      </c>
      <c r="O11">
        <f>O10/60/60/24/365.2262</f>
        <v>1.8271781524253554</v>
      </c>
      <c r="P11" t="s">
        <v>27</v>
      </c>
    </row>
    <row r="14" spans="2:16">
      <c r="C14" s="9">
        <v>1</v>
      </c>
      <c r="D14" s="9">
        <v>2</v>
      </c>
      <c r="E14" s="9">
        <v>3</v>
      </c>
      <c r="F14" s="9">
        <v>4</v>
      </c>
      <c r="G14" s="9">
        <v>5</v>
      </c>
      <c r="H14" s="9">
        <v>6</v>
      </c>
      <c r="I14" s="9">
        <v>8</v>
      </c>
      <c r="J14" s="9">
        <v>7</v>
      </c>
      <c r="K14" s="9">
        <v>9</v>
      </c>
    </row>
    <row r="15" spans="2:16">
      <c r="C15" s="2">
        <v>0</v>
      </c>
      <c r="D15" s="2">
        <v>1</v>
      </c>
      <c r="E15" s="2">
        <v>2</v>
      </c>
      <c r="F15" s="2">
        <v>3</v>
      </c>
      <c r="G15" s="2">
        <v>4</v>
      </c>
      <c r="H15" s="2">
        <v>5</v>
      </c>
      <c r="I15" s="2">
        <v>6</v>
      </c>
      <c r="J15" s="2">
        <v>7</v>
      </c>
      <c r="K15" s="2">
        <v>8</v>
      </c>
    </row>
    <row r="17" spans="14:15">
      <c r="N17" t="s">
        <v>28</v>
      </c>
      <c r="O17" s="11" t="s">
        <v>29</v>
      </c>
    </row>
    <row r="18" spans="14:15">
      <c r="N18" t="s">
        <v>30</v>
      </c>
      <c r="O18" s="11" t="s">
        <v>31</v>
      </c>
    </row>
    <row r="19" spans="14:15">
      <c r="O19">
        <f>16*15*14*13*12*11*10</f>
        <v>57657600</v>
      </c>
    </row>
    <row r="20" spans="14:15">
      <c r="O20">
        <f>O19/60/60/24/365.2262</f>
        <v>1.8271781524253554</v>
      </c>
    </row>
    <row r="21" spans="14:15">
      <c r="O21" t="s">
        <v>27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C4:L6 C14:E14 F14:L16 F10:K11 L9:L11" xr:uid="{6DD92124-8687-463E-9263-2F933C541F19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EC63-41B0-444C-ACAF-5A37B7D8F709}">
  <dimension ref="A1:P12"/>
  <sheetViews>
    <sheetView showGridLines="0" zoomScale="205" zoomScaleNormal="205" workbookViewId="0">
      <selection activeCell="L5" sqref="L5"/>
    </sheetView>
  </sheetViews>
  <sheetFormatPr defaultRowHeight="15"/>
  <cols>
    <col min="2" max="11" width="3.28515625" customWidth="1"/>
    <col min="13" max="13" width="4.140625" customWidth="1"/>
    <col min="14" max="14" width="11.42578125" customWidth="1"/>
    <col min="15" max="15" width="12.28515625" bestFit="1" customWidth="1"/>
  </cols>
  <sheetData>
    <row r="1" spans="1:16" ht="109.5" customHeight="1"/>
    <row r="2" spans="1:16" ht="18" customHeight="1">
      <c r="A2" t="s">
        <v>32</v>
      </c>
      <c r="B2" t="s">
        <v>33</v>
      </c>
    </row>
    <row r="3" spans="1:16" ht="18" customHeight="1">
      <c r="A3" t="s">
        <v>34</v>
      </c>
      <c r="B3" t="s">
        <v>35</v>
      </c>
    </row>
    <row r="4" spans="1:16" ht="15.75" thickBot="1">
      <c r="C4" s="2">
        <v>0</v>
      </c>
      <c r="D4" s="2">
        <v>1</v>
      </c>
      <c r="E4" s="2">
        <v>2</v>
      </c>
      <c r="F4" s="2">
        <v>3</v>
      </c>
      <c r="G4" s="2">
        <v>4</v>
      </c>
      <c r="H4" s="2">
        <v>5</v>
      </c>
      <c r="I4" s="2">
        <v>6</v>
      </c>
      <c r="J4" s="2">
        <v>7</v>
      </c>
    </row>
    <row r="5" spans="1:16" ht="18">
      <c r="B5">
        <v>0</v>
      </c>
      <c r="C5" s="12" t="s">
        <v>37</v>
      </c>
      <c r="D5" s="13"/>
      <c r="E5" s="14"/>
      <c r="F5" s="13"/>
      <c r="G5" s="14"/>
      <c r="H5" s="13"/>
      <c r="I5" s="14"/>
      <c r="J5" s="15"/>
      <c r="M5" t="s">
        <v>36</v>
      </c>
      <c r="N5" s="9">
        <v>0</v>
      </c>
    </row>
    <row r="6" spans="1:16" ht="18">
      <c r="B6">
        <v>1</v>
      </c>
      <c r="C6" s="16"/>
      <c r="D6" s="17"/>
      <c r="E6" s="18" t="s">
        <v>37</v>
      </c>
      <c r="F6" s="17"/>
      <c r="G6" s="18"/>
      <c r="H6" s="17"/>
      <c r="I6" s="18"/>
      <c r="J6" s="19"/>
      <c r="M6" t="s">
        <v>38</v>
      </c>
      <c r="N6" s="9">
        <v>2</v>
      </c>
      <c r="P6" t="s">
        <v>46</v>
      </c>
    </row>
    <row r="7" spans="1:16" ht="18">
      <c r="B7">
        <v>2</v>
      </c>
      <c r="C7" s="20"/>
      <c r="D7" s="18"/>
      <c r="E7" s="17"/>
      <c r="F7" s="18"/>
      <c r="G7" s="17" t="s">
        <v>37</v>
      </c>
      <c r="H7" s="18"/>
      <c r="I7" s="17"/>
      <c r="J7" s="21"/>
      <c r="M7" t="s">
        <v>39</v>
      </c>
      <c r="N7" s="9">
        <v>4</v>
      </c>
    </row>
    <row r="8" spans="1:16" ht="18">
      <c r="B8">
        <v>3</v>
      </c>
      <c r="C8" s="16"/>
      <c r="D8" s="17"/>
      <c r="E8" s="18"/>
      <c r="F8" s="17"/>
      <c r="G8" s="18"/>
      <c r="H8" s="17"/>
      <c r="I8" s="18" t="s">
        <v>37</v>
      </c>
      <c r="J8" s="19"/>
      <c r="M8" t="s">
        <v>40</v>
      </c>
      <c r="N8" s="9">
        <v>6</v>
      </c>
    </row>
    <row r="9" spans="1:16" ht="18">
      <c r="B9">
        <v>4</v>
      </c>
      <c r="C9" s="20"/>
      <c r="D9" s="18"/>
      <c r="E9" s="17"/>
      <c r="F9" s="18"/>
      <c r="G9" s="17"/>
      <c r="H9" s="18"/>
      <c r="I9" s="17"/>
      <c r="J9" s="21"/>
      <c r="M9" t="s">
        <v>41</v>
      </c>
      <c r="N9" s="9">
        <v>4</v>
      </c>
    </row>
    <row r="10" spans="1:16" ht="18">
      <c r="B10">
        <v>5</v>
      </c>
      <c r="C10" s="16"/>
      <c r="D10" s="17"/>
      <c r="E10" s="18"/>
      <c r="F10" s="17"/>
      <c r="G10" s="18"/>
      <c r="H10" s="17"/>
      <c r="I10" s="18"/>
      <c r="J10" s="19"/>
      <c r="M10" t="s">
        <v>42</v>
      </c>
      <c r="N10" s="9">
        <v>3</v>
      </c>
    </row>
    <row r="11" spans="1:16" ht="18">
      <c r="B11">
        <v>6</v>
      </c>
      <c r="C11" s="20"/>
      <c r="D11" s="18"/>
      <c r="E11" s="17"/>
      <c r="F11" s="18"/>
      <c r="G11" s="17"/>
      <c r="H11" s="18"/>
      <c r="I11" s="17"/>
      <c r="J11" s="21"/>
      <c r="M11" t="s">
        <v>43</v>
      </c>
      <c r="N11" s="9">
        <v>2</v>
      </c>
    </row>
    <row r="12" spans="1:16" ht="18.75" thickBot="1">
      <c r="B12">
        <v>7</v>
      </c>
      <c r="C12" s="22"/>
      <c r="D12" s="23"/>
      <c r="E12" s="24"/>
      <c r="F12" s="23"/>
      <c r="G12" s="24"/>
      <c r="H12" s="23"/>
      <c r="I12" s="24"/>
      <c r="J12" s="25"/>
      <c r="M12" t="s">
        <v>44</v>
      </c>
      <c r="N12" s="9">
        <v>1</v>
      </c>
      <c r="O12">
        <f>PRODUCT(N5:N12)</f>
        <v>0</v>
      </c>
      <c r="P12">
        <f>O12/FACT(16)</f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EC3AA-EF93-4D6F-9EA7-C641F56AFEA1}">
  <dimension ref="A1"/>
  <sheetViews>
    <sheetView zoomScale="190" zoomScaleNormal="190" workbookViewId="0">
      <selection activeCell="L15" sqref="L15"/>
    </sheetView>
  </sheetViews>
  <sheetFormatPr defaultRowHeight="1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FC356-9741-465E-BEA7-E31A28C27587}">
  <dimension ref="A1"/>
  <sheetViews>
    <sheetView zoomScale="175" zoomScaleNormal="175" workbookViewId="0">
      <selection activeCell="F14" sqref="F14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BC9A-6B95-4947-93E7-60BF2FA22DDF}">
  <dimension ref="A1"/>
  <sheetViews>
    <sheetView showGridLines="0" workbookViewId="0">
      <selection activeCell="N15" sqref="N1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6</vt:i4>
      </vt:variant>
    </vt:vector>
  </HeadingPairs>
  <TitlesOfParts>
    <vt:vector size="35" baseType="lpstr">
      <vt:lpstr>Fraction</vt:lpstr>
      <vt:lpstr>Fibonacci</vt:lpstr>
      <vt:lpstr>Abbreviation</vt:lpstr>
      <vt:lpstr>Slicing</vt:lpstr>
      <vt:lpstr>Magic 3x3</vt:lpstr>
      <vt:lpstr>8 Queens</vt:lpstr>
      <vt:lpstr>Slicing (2)</vt:lpstr>
      <vt:lpstr>List</vt:lpstr>
      <vt:lpstr>tuple</vt:lpstr>
      <vt:lpstr>list and tuple</vt:lpstr>
      <vt:lpstr>Jagged Array</vt:lpstr>
      <vt:lpstr>Matrix</vt:lpstr>
      <vt:lpstr>Stack</vt:lpstr>
      <vt:lpstr>Set</vt:lpstr>
      <vt:lpstr>Dictionary</vt:lpstr>
      <vt:lpstr>Map</vt:lpstr>
      <vt:lpstr>Reduce-Max</vt:lpstr>
      <vt:lpstr>Reduce-Sum</vt:lpstr>
      <vt:lpstr>Factorial</vt:lpstr>
      <vt:lpstr>Equality</vt:lpstr>
      <vt:lpstr>Truth Tables</vt:lpstr>
      <vt:lpstr>Bitwise</vt:lpstr>
      <vt:lpstr>Circle</vt:lpstr>
      <vt:lpstr>Matrix (2)</vt:lpstr>
      <vt:lpstr>Challenge</vt:lpstr>
      <vt:lpstr>Recursion</vt:lpstr>
      <vt:lpstr>Bank</vt:lpstr>
      <vt:lpstr>Saving</vt:lpstr>
      <vt:lpstr>Loan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Staff01</cp:lastModifiedBy>
  <dcterms:created xsi:type="dcterms:W3CDTF">2020-06-08T06:54:29Z</dcterms:created>
  <dcterms:modified xsi:type="dcterms:W3CDTF">2023-11-14T00:29:56Z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